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EMMOTT\Documents\Salud Meso\For Jenny\Toolkits\Supply Chain\Documents\Mod 2\"/>
    </mc:Choice>
  </mc:AlternateContent>
  <xr:revisionPtr revIDLastSave="0" documentId="13_ncr:1_{AAD1530E-3D35-44BB-BC2D-40600A8E8AB2}" xr6:coauthVersionLast="32" xr6:coauthVersionMax="32" xr10:uidLastSave="{00000000-0000-0000-0000-000000000000}"/>
  <bookViews>
    <workbookView xWindow="0" yWindow="0" windowWidth="17148" windowHeight="6396" firstSheet="1" activeTab="1" xr2:uid="{00000000-000D-0000-FFFF-FFFF00000000}"/>
  </bookViews>
  <sheets>
    <sheet name="Macros y listas" sheetId="3" state="hidden" r:id="rId1"/>
    <sheet name="J1" sheetId="1" r:id="rId2"/>
    <sheet name="J2" sheetId="8" r:id="rId3"/>
    <sheet name="J3" sheetId="7" r:id="rId4"/>
    <sheet name="J4" sheetId="11" r:id="rId5"/>
    <sheet name="J5" sheetId="9" r:id="rId6"/>
    <sheet name="J6" sheetId="10" r:id="rId7"/>
    <sheet name="J7" sheetId="6" r:id="rId8"/>
    <sheet name="J8" sheetId="14" r:id="rId9"/>
    <sheet name="J9" sheetId="12" r:id="rId10"/>
    <sheet name="J10" sheetId="16" r:id="rId11"/>
    <sheet name="Estimacion Programacion Estatal" sheetId="15" r:id="rId12"/>
    <sheet name="Comparativo" sheetId="4" r:id="rId13"/>
    <sheet name="Tendencia" sheetId="5" r:id="rId14"/>
  </sheets>
  <externalReferences>
    <externalReference r:id="rId15"/>
  </externalReferences>
  <definedNames>
    <definedName name="_xlnm._FilterDatabase" localSheetId="0" hidden="1">'Macros y listas'!$C$1:$D$1</definedName>
    <definedName name="AÑO">'[1]Macros y listas'!$B$2:$B$4</definedName>
    <definedName name="_xlnm.Print_Area" localSheetId="11">'Estimacion Programacion Estatal'!$A$1:$AN$33</definedName>
    <definedName name="_xlnm.Print_Area" localSheetId="1">'J1'!$A$1:$AM$33</definedName>
    <definedName name="_xlnm.Print_Area" localSheetId="10">'J10'!$A$1:$AM$33</definedName>
    <definedName name="_xlnm.Print_Area" localSheetId="2">'J2'!$A$1:$AM$33</definedName>
    <definedName name="_xlnm.Print_Area" localSheetId="3">'J3'!$A$1:$AM$33</definedName>
    <definedName name="_xlnm.Print_Area" localSheetId="4">'J4'!$A$1:$AM$33</definedName>
    <definedName name="_xlnm.Print_Area" localSheetId="5">'J5'!$A$1:$AM$33</definedName>
    <definedName name="_xlnm.Print_Area" localSheetId="6">'J6'!$A$1:$AM$33</definedName>
    <definedName name="_xlnm.Print_Area" localSheetId="7">'J7'!$A$1:$AM$33</definedName>
    <definedName name="_xlnm.Print_Area" localSheetId="8">'J8'!$A$1:$AM$33</definedName>
    <definedName name="_xlnm.Print_Area" localSheetId="9">'J9'!$A$1:$AM$33</definedName>
  </definedNames>
  <calcPr calcId="179017"/>
</workbook>
</file>

<file path=xl/calcChain.xml><?xml version="1.0" encoding="utf-8"?>
<calcChain xmlns="http://schemas.openxmlformats.org/spreadsheetml/2006/main">
  <c r="AK27" i="15" l="1"/>
  <c r="AK26" i="15"/>
  <c r="AK25" i="15"/>
  <c r="AK24" i="15"/>
  <c r="AK23" i="15"/>
  <c r="AK22" i="15"/>
  <c r="AK21" i="15"/>
  <c r="AK20" i="15"/>
  <c r="AK19" i="15"/>
  <c r="AK18" i="15"/>
  <c r="AK17" i="15"/>
  <c r="AK16" i="15"/>
  <c r="AK15" i="15"/>
  <c r="AK14" i="15"/>
  <c r="AK13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25" i="15"/>
  <c r="F21" i="15"/>
  <c r="F17" i="15"/>
  <c r="F13" i="15"/>
  <c r="D27" i="15"/>
  <c r="C27" i="15"/>
  <c r="F27" i="15" s="1"/>
  <c r="D26" i="15"/>
  <c r="C26" i="15"/>
  <c r="F26" i="15" s="1"/>
  <c r="D25" i="15"/>
  <c r="C25" i="15"/>
  <c r="D24" i="15"/>
  <c r="C24" i="15"/>
  <c r="F24" i="15" s="1"/>
  <c r="D23" i="15"/>
  <c r="C23" i="15"/>
  <c r="F23" i="15" s="1"/>
  <c r="D22" i="15"/>
  <c r="C22" i="15"/>
  <c r="F22" i="15" s="1"/>
  <c r="D21" i="15"/>
  <c r="C21" i="15"/>
  <c r="D20" i="15"/>
  <c r="C20" i="15"/>
  <c r="F20" i="15" s="1"/>
  <c r="D19" i="15"/>
  <c r="C19" i="15"/>
  <c r="F19" i="15" s="1"/>
  <c r="D18" i="15"/>
  <c r="C18" i="15"/>
  <c r="F18" i="15" s="1"/>
  <c r="D17" i="15"/>
  <c r="C17" i="15"/>
  <c r="D16" i="15"/>
  <c r="C16" i="15"/>
  <c r="F16" i="15" s="1"/>
  <c r="D15" i="15"/>
  <c r="C15" i="15"/>
  <c r="F15" i="15" s="1"/>
  <c r="D14" i="15"/>
  <c r="C14" i="15"/>
  <c r="F14" i="15" s="1"/>
  <c r="D13" i="15"/>
  <c r="C13" i="15"/>
  <c r="AE27" i="16" l="1"/>
  <c r="AD27" i="16"/>
  <c r="AF27" i="16"/>
  <c r="AH27" i="16"/>
  <c r="AI27" i="16" s="1"/>
  <c r="AK27" i="16" s="1"/>
  <c r="AL27" i="16" s="1"/>
  <c r="AE26" i="16"/>
  <c r="AF26" i="16" s="1"/>
  <c r="AH26" i="16" s="1"/>
  <c r="AI26" i="16" s="1"/>
  <c r="AK26" i="16" s="1"/>
  <c r="AD26" i="16"/>
  <c r="AE25" i="16"/>
  <c r="AD25" i="16"/>
  <c r="AF25" i="16" s="1"/>
  <c r="AH25" i="16" s="1"/>
  <c r="AI25" i="16" s="1"/>
  <c r="AK25" i="16" s="1"/>
  <c r="AE24" i="16"/>
  <c r="AD24" i="16"/>
  <c r="AF24" i="16"/>
  <c r="AH24" i="16" s="1"/>
  <c r="AI24" i="16" s="1"/>
  <c r="AK24" i="16" s="1"/>
  <c r="AE23" i="16"/>
  <c r="AD23" i="16"/>
  <c r="AF23" i="16"/>
  <c r="AH23" i="16"/>
  <c r="AI23" i="16" s="1"/>
  <c r="AK23" i="16" s="1"/>
  <c r="AL23" i="16" s="1"/>
  <c r="AE22" i="16"/>
  <c r="AF22" i="16" s="1"/>
  <c r="AH22" i="16" s="1"/>
  <c r="AD22" i="16"/>
  <c r="AI22" i="16"/>
  <c r="AK22" i="16" s="1"/>
  <c r="AE21" i="16"/>
  <c r="AD21" i="16"/>
  <c r="AF21" i="16" s="1"/>
  <c r="AH21" i="16" s="1"/>
  <c r="AI21" i="16" s="1"/>
  <c r="AK21" i="16" s="1"/>
  <c r="AE20" i="16"/>
  <c r="AD20" i="16"/>
  <c r="AF20" i="16"/>
  <c r="AH20" i="16" s="1"/>
  <c r="AI20" i="16" s="1"/>
  <c r="AK20" i="16" s="1"/>
  <c r="AL20" i="16" s="1"/>
  <c r="AE19" i="16"/>
  <c r="AD19" i="16"/>
  <c r="AF19" i="16"/>
  <c r="AH19" i="16"/>
  <c r="AI19" i="16" s="1"/>
  <c r="AK19" i="16" s="1"/>
  <c r="AL19" i="16" s="1"/>
  <c r="AE18" i="16"/>
  <c r="AF18" i="16" s="1"/>
  <c r="AH18" i="16" s="1"/>
  <c r="AI18" i="16" s="1"/>
  <c r="AK18" i="16" s="1"/>
  <c r="AD18" i="16"/>
  <c r="AE17" i="16"/>
  <c r="AD17" i="16"/>
  <c r="AF17" i="16" s="1"/>
  <c r="AH17" i="16" s="1"/>
  <c r="AI17" i="16" s="1"/>
  <c r="AK17" i="16" s="1"/>
  <c r="AE16" i="16"/>
  <c r="AD16" i="16"/>
  <c r="AF16" i="16"/>
  <c r="AH16" i="16" s="1"/>
  <c r="AI16" i="16" s="1"/>
  <c r="AK16" i="16" s="1"/>
  <c r="AL16" i="16" s="1"/>
  <c r="AE15" i="16"/>
  <c r="AD15" i="16"/>
  <c r="AF15" i="16"/>
  <c r="AH15" i="16"/>
  <c r="AI15" i="16" s="1"/>
  <c r="AK15" i="16" s="1"/>
  <c r="AL15" i="16" s="1"/>
  <c r="AE14" i="16"/>
  <c r="AF14" i="16" s="1"/>
  <c r="AH14" i="16" s="1"/>
  <c r="AD14" i="16"/>
  <c r="AI14" i="16"/>
  <c r="AK14" i="16" s="1"/>
  <c r="AE13" i="16"/>
  <c r="AD13" i="16"/>
  <c r="AF13" i="16" s="1"/>
  <c r="AH13" i="16" s="1"/>
  <c r="AI13" i="16" s="1"/>
  <c r="AK13" i="16" s="1"/>
  <c r="AL13" i="16" s="1"/>
  <c r="AE27" i="12"/>
  <c r="AD27" i="12"/>
  <c r="AF27" i="12"/>
  <c r="AH27" i="12" s="1"/>
  <c r="AI27" i="12" s="1"/>
  <c r="AK27" i="12" s="1"/>
  <c r="AL27" i="12" s="1"/>
  <c r="AE26" i="12"/>
  <c r="AD26" i="12"/>
  <c r="AF26" i="12"/>
  <c r="AH26" i="12"/>
  <c r="AI26" i="12" s="1"/>
  <c r="AK26" i="12" s="1"/>
  <c r="AL26" i="12" s="1"/>
  <c r="AE25" i="12"/>
  <c r="AF25" i="12" s="1"/>
  <c r="AH25" i="12" s="1"/>
  <c r="AI25" i="12" s="1"/>
  <c r="AK25" i="12" s="1"/>
  <c r="AL25" i="12" s="1"/>
  <c r="AD25" i="12"/>
  <c r="AE24" i="12"/>
  <c r="AD24" i="12"/>
  <c r="AF24" i="12" s="1"/>
  <c r="AH24" i="12" s="1"/>
  <c r="AI24" i="12" s="1"/>
  <c r="AK24" i="12" s="1"/>
  <c r="AL24" i="12" s="1"/>
  <c r="AE23" i="12"/>
  <c r="AD23" i="12"/>
  <c r="AF23" i="12"/>
  <c r="AH23" i="12" s="1"/>
  <c r="AI23" i="12" s="1"/>
  <c r="AK23" i="12" s="1"/>
  <c r="AL23" i="12" s="1"/>
  <c r="AE22" i="12"/>
  <c r="AD22" i="12"/>
  <c r="AF22" i="12"/>
  <c r="AH22" i="12"/>
  <c r="AI22" i="12" s="1"/>
  <c r="AK22" i="12" s="1"/>
  <c r="AL22" i="12" s="1"/>
  <c r="AE21" i="12"/>
  <c r="AF21" i="12" s="1"/>
  <c r="AH21" i="12" s="1"/>
  <c r="AD21" i="12"/>
  <c r="AI21" i="12"/>
  <c r="AK21" i="12" s="1"/>
  <c r="AL21" i="12" s="1"/>
  <c r="AE20" i="12"/>
  <c r="AD20" i="12"/>
  <c r="AF20" i="12" s="1"/>
  <c r="AH20" i="12" s="1"/>
  <c r="AI20" i="12" s="1"/>
  <c r="AK20" i="12" s="1"/>
  <c r="AL20" i="12" s="1"/>
  <c r="AE19" i="12"/>
  <c r="AD19" i="12"/>
  <c r="AF19" i="12"/>
  <c r="AH19" i="12" s="1"/>
  <c r="AI19" i="12" s="1"/>
  <c r="AK19" i="12" s="1"/>
  <c r="AL19" i="12" s="1"/>
  <c r="AE18" i="12"/>
  <c r="AD18" i="12"/>
  <c r="AF18" i="12"/>
  <c r="AH18" i="12"/>
  <c r="AI18" i="12" s="1"/>
  <c r="AK18" i="12" s="1"/>
  <c r="AL18" i="12" s="1"/>
  <c r="AE17" i="12"/>
  <c r="AF17" i="12" s="1"/>
  <c r="AH17" i="12" s="1"/>
  <c r="AI17" i="12" s="1"/>
  <c r="AK17" i="12" s="1"/>
  <c r="AL17" i="12" s="1"/>
  <c r="AD17" i="12"/>
  <c r="AE16" i="12"/>
  <c r="AD16" i="12"/>
  <c r="AF16" i="12" s="1"/>
  <c r="AH16" i="12" s="1"/>
  <c r="AI16" i="12" s="1"/>
  <c r="AK16" i="12" s="1"/>
  <c r="AL16" i="12" s="1"/>
  <c r="AE15" i="12"/>
  <c r="AD15" i="12"/>
  <c r="AF15" i="12"/>
  <c r="AH15" i="12" s="1"/>
  <c r="AI15" i="12" s="1"/>
  <c r="AK15" i="12" s="1"/>
  <c r="AL15" i="12" s="1"/>
  <c r="AE14" i="12"/>
  <c r="AD14" i="12"/>
  <c r="AF14" i="12"/>
  <c r="AH14" i="12"/>
  <c r="AI14" i="12" s="1"/>
  <c r="AK14" i="12" s="1"/>
  <c r="AL14" i="12" s="1"/>
  <c r="AE13" i="12"/>
  <c r="AF13" i="12" s="1"/>
  <c r="AD13" i="12"/>
  <c r="AH13" i="12"/>
  <c r="AI13" i="12" s="1"/>
  <c r="AK13" i="12" s="1"/>
  <c r="AL13" i="12" s="1"/>
  <c r="AE27" i="10"/>
  <c r="AD27" i="10"/>
  <c r="AE26" i="10"/>
  <c r="AD26" i="10"/>
  <c r="AF26" i="10"/>
  <c r="AH26" i="10" s="1"/>
  <c r="AI26" i="10" s="1"/>
  <c r="AK26" i="10" s="1"/>
  <c r="AL26" i="10" s="1"/>
  <c r="AE25" i="10"/>
  <c r="AD25" i="10"/>
  <c r="AF25" i="10"/>
  <c r="AH25" i="10"/>
  <c r="AI25" i="10" s="1"/>
  <c r="AK25" i="10" s="1"/>
  <c r="AL25" i="10" s="1"/>
  <c r="AE24" i="10"/>
  <c r="AF24" i="10" s="1"/>
  <c r="AH24" i="10" s="1"/>
  <c r="AI24" i="10" s="1"/>
  <c r="AK24" i="10" s="1"/>
  <c r="AL24" i="10" s="1"/>
  <c r="AD24" i="10"/>
  <c r="AE23" i="10"/>
  <c r="AD23" i="10"/>
  <c r="AE22" i="10"/>
  <c r="AD22" i="10"/>
  <c r="AF22" i="10"/>
  <c r="AH22" i="10" s="1"/>
  <c r="AI22" i="10" s="1"/>
  <c r="AK22" i="10" s="1"/>
  <c r="AL22" i="10"/>
  <c r="AE21" i="10"/>
  <c r="AD21" i="10"/>
  <c r="AF21" i="10"/>
  <c r="AH21" i="10"/>
  <c r="AI21" i="10" s="1"/>
  <c r="AK21" i="10" s="1"/>
  <c r="AL21" i="10" s="1"/>
  <c r="AE20" i="10"/>
  <c r="AF20" i="10" s="1"/>
  <c r="AD20" i="10"/>
  <c r="AH20" i="10"/>
  <c r="AI20" i="10" s="1"/>
  <c r="AK20" i="10" s="1"/>
  <c r="AL20" i="10" s="1"/>
  <c r="AE19" i="10"/>
  <c r="AD19" i="10"/>
  <c r="AE18" i="10"/>
  <c r="AD18" i="10"/>
  <c r="AF18" i="10"/>
  <c r="AH18" i="10" s="1"/>
  <c r="AI18" i="10" s="1"/>
  <c r="AK18" i="10" s="1"/>
  <c r="AL18" i="10" s="1"/>
  <c r="AE17" i="10"/>
  <c r="AD17" i="10"/>
  <c r="AF17" i="10"/>
  <c r="AH17" i="10"/>
  <c r="AI17" i="10" s="1"/>
  <c r="AK17" i="10" s="1"/>
  <c r="AL17" i="10" s="1"/>
  <c r="AE16" i="10"/>
  <c r="AF16" i="10" s="1"/>
  <c r="AH16" i="10" s="1"/>
  <c r="AI16" i="10" s="1"/>
  <c r="AK16" i="10" s="1"/>
  <c r="AL16" i="10" s="1"/>
  <c r="AD16" i="10"/>
  <c r="AE15" i="10"/>
  <c r="AD15" i="10"/>
  <c r="AE14" i="10"/>
  <c r="AD14" i="10"/>
  <c r="AF14" i="10"/>
  <c r="AH14" i="10" s="1"/>
  <c r="AI14" i="10" s="1"/>
  <c r="AK14" i="10" s="1"/>
  <c r="AL14" i="10" s="1"/>
  <c r="AE13" i="10"/>
  <c r="AD13" i="10"/>
  <c r="AF13" i="10"/>
  <c r="AH13" i="10"/>
  <c r="AI13" i="10" s="1"/>
  <c r="AK13" i="10" s="1"/>
  <c r="AL13" i="10" s="1"/>
  <c r="AE27" i="9"/>
  <c r="AF27" i="9" s="1"/>
  <c r="AD27" i="9"/>
  <c r="AH27" i="9"/>
  <c r="AI27" i="9" s="1"/>
  <c r="AK27" i="9" s="1"/>
  <c r="AL27" i="9" s="1"/>
  <c r="AE26" i="9"/>
  <c r="AD26" i="9"/>
  <c r="AE25" i="9"/>
  <c r="AD25" i="9"/>
  <c r="AF25" i="9"/>
  <c r="AH25" i="9" s="1"/>
  <c r="AI25" i="9" s="1"/>
  <c r="AK25" i="9" s="1"/>
  <c r="AL25" i="9" s="1"/>
  <c r="AE24" i="9"/>
  <c r="AD24" i="9"/>
  <c r="AF24" i="9"/>
  <c r="AH24" i="9"/>
  <c r="AI24" i="9" s="1"/>
  <c r="AK24" i="9" s="1"/>
  <c r="AL24" i="9" s="1"/>
  <c r="AE23" i="9"/>
  <c r="AF23" i="9" s="1"/>
  <c r="AH23" i="9" s="1"/>
  <c r="AI23" i="9" s="1"/>
  <c r="AK23" i="9" s="1"/>
  <c r="AL23" i="9" s="1"/>
  <c r="AD23" i="9"/>
  <c r="AE22" i="9"/>
  <c r="AD22" i="9"/>
  <c r="AE21" i="9"/>
  <c r="AD21" i="9"/>
  <c r="AF21" i="9"/>
  <c r="AH21" i="9" s="1"/>
  <c r="AI21" i="9" s="1"/>
  <c r="AK21" i="9" s="1"/>
  <c r="AL21" i="9"/>
  <c r="AE20" i="9"/>
  <c r="AD20" i="9"/>
  <c r="AF20" i="9"/>
  <c r="AH20" i="9"/>
  <c r="AI20" i="9" s="1"/>
  <c r="AK20" i="9" s="1"/>
  <c r="AL20" i="9" s="1"/>
  <c r="AE19" i="9"/>
  <c r="AF19" i="9" s="1"/>
  <c r="AD19" i="9"/>
  <c r="AH19" i="9"/>
  <c r="AI19" i="9" s="1"/>
  <c r="AK19" i="9" s="1"/>
  <c r="AL19" i="9" s="1"/>
  <c r="AE18" i="9"/>
  <c r="AD18" i="9"/>
  <c r="AE17" i="9"/>
  <c r="AD17" i="9"/>
  <c r="AF17" i="9"/>
  <c r="AH17" i="9" s="1"/>
  <c r="AI17" i="9" s="1"/>
  <c r="AK17" i="9" s="1"/>
  <c r="AL17" i="9" s="1"/>
  <c r="AE16" i="9"/>
  <c r="AD16" i="9"/>
  <c r="AF16" i="9"/>
  <c r="AH16" i="9"/>
  <c r="AI16" i="9" s="1"/>
  <c r="AK16" i="9" s="1"/>
  <c r="AL16" i="9" s="1"/>
  <c r="AE15" i="9"/>
  <c r="AF15" i="9" s="1"/>
  <c r="AH15" i="9" s="1"/>
  <c r="AI15" i="9" s="1"/>
  <c r="AK15" i="9" s="1"/>
  <c r="AL15" i="9" s="1"/>
  <c r="AD15" i="9"/>
  <c r="AE14" i="9"/>
  <c r="AD14" i="9"/>
  <c r="AE13" i="9"/>
  <c r="AD13" i="9"/>
  <c r="AF13" i="9"/>
  <c r="AH13" i="9" s="1"/>
  <c r="AI13" i="9" s="1"/>
  <c r="AK13" i="9" s="1"/>
  <c r="AL13" i="9" s="1"/>
  <c r="AE27" i="8"/>
  <c r="AD27" i="8"/>
  <c r="AF27" i="8"/>
  <c r="AH27" i="8"/>
  <c r="AI27" i="8" s="1"/>
  <c r="AK27" i="8" s="1"/>
  <c r="AL27" i="8" s="1"/>
  <c r="AE26" i="8"/>
  <c r="AF26" i="8" s="1"/>
  <c r="AD26" i="8"/>
  <c r="AH26" i="8"/>
  <c r="AI26" i="8" s="1"/>
  <c r="AK26" i="8" s="1"/>
  <c r="AL26" i="8" s="1"/>
  <c r="AE25" i="8"/>
  <c r="AD25" i="8"/>
  <c r="AE24" i="8"/>
  <c r="AD24" i="8"/>
  <c r="AF24" i="8"/>
  <c r="AH24" i="8" s="1"/>
  <c r="AI24" i="8" s="1"/>
  <c r="AK24" i="8" s="1"/>
  <c r="AL24" i="8" s="1"/>
  <c r="AE23" i="8"/>
  <c r="AD23" i="8"/>
  <c r="AF23" i="8"/>
  <c r="AH23" i="8"/>
  <c r="AI23" i="8" s="1"/>
  <c r="AK23" i="8" s="1"/>
  <c r="AL23" i="8" s="1"/>
  <c r="AE22" i="8"/>
  <c r="AF22" i="8" s="1"/>
  <c r="AH22" i="8" s="1"/>
  <c r="AI22" i="8" s="1"/>
  <c r="AK22" i="8" s="1"/>
  <c r="AL22" i="8" s="1"/>
  <c r="AD22" i="8"/>
  <c r="AE21" i="8"/>
  <c r="AD21" i="8"/>
  <c r="AE20" i="8"/>
  <c r="AD20" i="8"/>
  <c r="AF20" i="8" s="1"/>
  <c r="AH20" i="8" s="1"/>
  <c r="AI20" i="8"/>
  <c r="AK20" i="8" s="1"/>
  <c r="AL20" i="8" s="1"/>
  <c r="AE19" i="8"/>
  <c r="AD19" i="8"/>
  <c r="AF19" i="8" s="1"/>
  <c r="AH19" i="8" s="1"/>
  <c r="AI19" i="8" s="1"/>
  <c r="AK19" i="8" s="1"/>
  <c r="AE18" i="8"/>
  <c r="AD18" i="8"/>
  <c r="AF18" i="8"/>
  <c r="AH18" i="8" s="1"/>
  <c r="AI18" i="8" s="1"/>
  <c r="AK18" i="8" s="1"/>
  <c r="AL18" i="8" s="1"/>
  <c r="AE17" i="8"/>
  <c r="AD17" i="8"/>
  <c r="AF17" i="8" s="1"/>
  <c r="AH17" i="8"/>
  <c r="AI17" i="8" s="1"/>
  <c r="AK17" i="8" s="1"/>
  <c r="AL17" i="8" s="1"/>
  <c r="AE16" i="8"/>
  <c r="AF16" i="8" s="1"/>
  <c r="AH16" i="8" s="1"/>
  <c r="AI16" i="8" s="1"/>
  <c r="AK16" i="8" s="1"/>
  <c r="AL16" i="8" s="1"/>
  <c r="AD16" i="8"/>
  <c r="AE15" i="8"/>
  <c r="AD15" i="8"/>
  <c r="AF15" i="8" s="1"/>
  <c r="AH15" i="8" s="1"/>
  <c r="AI15" i="8" s="1"/>
  <c r="AK15" i="8"/>
  <c r="AL15" i="8" s="1"/>
  <c r="AE14" i="8"/>
  <c r="AD14" i="8"/>
  <c r="AF14" i="8"/>
  <c r="AH14" i="8" s="1"/>
  <c r="AI14" i="8" s="1"/>
  <c r="AK14" i="8" s="1"/>
  <c r="AL14" i="8"/>
  <c r="AE13" i="8"/>
  <c r="AD13" i="8"/>
  <c r="AF13" i="8" s="1"/>
  <c r="AH13" i="8" s="1"/>
  <c r="AI13" i="8" s="1"/>
  <c r="AK13" i="8" s="1"/>
  <c r="V18" i="4"/>
  <c r="V14" i="4"/>
  <c r="V11" i="4"/>
  <c r="V10" i="4"/>
  <c r="V7" i="4"/>
  <c r="V6" i="4"/>
  <c r="C22" i="4"/>
  <c r="J22" i="4"/>
  <c r="J35" i="4"/>
  <c r="J29" i="4"/>
  <c r="J23" i="4"/>
  <c r="C36" i="4"/>
  <c r="J36" i="4" s="1"/>
  <c r="C35" i="4"/>
  <c r="C34" i="4"/>
  <c r="J34" i="4"/>
  <c r="C33" i="4"/>
  <c r="J33" i="4" s="1"/>
  <c r="C32" i="4"/>
  <c r="J32" i="4" s="1"/>
  <c r="C31" i="4"/>
  <c r="J31" i="4" s="1"/>
  <c r="C30" i="4"/>
  <c r="J30" i="4"/>
  <c r="C29" i="4"/>
  <c r="C28" i="4"/>
  <c r="J28" i="4" s="1"/>
  <c r="C27" i="4"/>
  <c r="J27" i="4" s="1"/>
  <c r="C26" i="4"/>
  <c r="J26" i="4"/>
  <c r="C25" i="4"/>
  <c r="J25" i="4" s="1"/>
  <c r="C24" i="4"/>
  <c r="J24" i="4" s="1"/>
  <c r="C23" i="4"/>
  <c r="V4" i="4"/>
  <c r="AF18" i="4"/>
  <c r="AF14" i="4"/>
  <c r="AF11" i="4"/>
  <c r="AF10" i="4"/>
  <c r="AF7" i="4"/>
  <c r="AF6" i="4"/>
  <c r="AF3" i="4"/>
  <c r="AE3" i="4"/>
  <c r="AD3" i="4"/>
  <c r="AC3" i="4"/>
  <c r="AB3" i="4"/>
  <c r="AA3" i="4"/>
  <c r="Z3" i="4"/>
  <c r="Y3" i="4"/>
  <c r="W3" i="4"/>
  <c r="X3" i="4"/>
  <c r="AF4" i="4"/>
  <c r="U18" i="4"/>
  <c r="AE18" i="4"/>
  <c r="Q18" i="4"/>
  <c r="AA18" i="4"/>
  <c r="N18" i="4"/>
  <c r="U17" i="4"/>
  <c r="AE17" i="4" s="1"/>
  <c r="R17" i="4"/>
  <c r="AB17" i="4" s="1"/>
  <c r="N17" i="4"/>
  <c r="U16" i="4"/>
  <c r="AE16" i="4"/>
  <c r="R16" i="4"/>
  <c r="AB16" i="4"/>
  <c r="Q16" i="4"/>
  <c r="AA16" i="4"/>
  <c r="U15" i="4"/>
  <c r="AE15" i="4" s="1"/>
  <c r="R15" i="4"/>
  <c r="AB15" i="4" s="1"/>
  <c r="Q15" i="4"/>
  <c r="AA15" i="4" s="1"/>
  <c r="N15" i="4"/>
  <c r="X15" i="4" s="1"/>
  <c r="U14" i="4"/>
  <c r="AE14" i="4"/>
  <c r="Q14" i="4"/>
  <c r="AA14" i="4"/>
  <c r="N14" i="4"/>
  <c r="U13" i="4"/>
  <c r="AE13" i="4" s="1"/>
  <c r="R13" i="4"/>
  <c r="AB13" i="4" s="1"/>
  <c r="N13" i="4"/>
  <c r="X13" i="4" s="1"/>
  <c r="U12" i="4"/>
  <c r="AE12" i="4"/>
  <c r="R12" i="4"/>
  <c r="AB12" i="4"/>
  <c r="Q12" i="4"/>
  <c r="AA12" i="4"/>
  <c r="U11" i="4"/>
  <c r="AE11" i="4" s="1"/>
  <c r="R11" i="4"/>
  <c r="AB11" i="4" s="1"/>
  <c r="Q11" i="4"/>
  <c r="AA11" i="4" s="1"/>
  <c r="N11" i="4"/>
  <c r="X11" i="4" s="1"/>
  <c r="U10" i="4"/>
  <c r="AE10" i="4"/>
  <c r="Q10" i="4"/>
  <c r="AA10" i="4"/>
  <c r="U9" i="4"/>
  <c r="AE9" i="4" s="1"/>
  <c r="N9" i="4"/>
  <c r="X9" i="4" s="1"/>
  <c r="U8" i="4"/>
  <c r="AE8" i="4"/>
  <c r="R8" i="4"/>
  <c r="AB8" i="4"/>
  <c r="Q8" i="4"/>
  <c r="AA8" i="4"/>
  <c r="N8" i="4"/>
  <c r="U7" i="4"/>
  <c r="AE7" i="4" s="1"/>
  <c r="R7" i="4"/>
  <c r="AB7" i="4" s="1"/>
  <c r="Q7" i="4"/>
  <c r="AA7" i="4" s="1"/>
  <c r="U6" i="4"/>
  <c r="AE6" i="4"/>
  <c r="Q6" i="4"/>
  <c r="AA6" i="4"/>
  <c r="N6" i="4"/>
  <c r="U5" i="4"/>
  <c r="AE5" i="4" s="1"/>
  <c r="R5" i="4"/>
  <c r="AB5" i="4" s="1"/>
  <c r="N5" i="4"/>
  <c r="X5" i="4" s="1"/>
  <c r="U4" i="4"/>
  <c r="AE4" i="4" s="1"/>
  <c r="R4" i="4"/>
  <c r="AB4" i="4" s="1"/>
  <c r="Q4" i="4"/>
  <c r="AA4" i="4" s="1"/>
  <c r="X14" i="4"/>
  <c r="X17" i="4"/>
  <c r="X18" i="4"/>
  <c r="X6" i="4"/>
  <c r="X8" i="4"/>
  <c r="R9" i="4"/>
  <c r="AF27" i="15"/>
  <c r="AE27" i="15"/>
  <c r="AF26" i="15"/>
  <c r="AE26" i="15"/>
  <c r="AF25" i="15"/>
  <c r="AE25" i="15"/>
  <c r="AF24" i="15"/>
  <c r="AE24" i="15"/>
  <c r="AF23" i="15"/>
  <c r="AE23" i="15"/>
  <c r="AF22" i="15"/>
  <c r="AE22" i="15"/>
  <c r="AF21" i="15"/>
  <c r="AE21" i="15"/>
  <c r="AF20" i="15"/>
  <c r="AE20" i="15"/>
  <c r="AF19" i="15"/>
  <c r="AE19" i="15"/>
  <c r="AF18" i="15"/>
  <c r="AE18" i="15"/>
  <c r="AG18" i="15" s="1"/>
  <c r="AF17" i="15"/>
  <c r="AE17" i="15"/>
  <c r="AG17" i="15" s="1"/>
  <c r="AF16" i="15"/>
  <c r="AE16" i="15"/>
  <c r="AG16" i="15" s="1"/>
  <c r="AF15" i="15"/>
  <c r="AE15" i="15"/>
  <c r="AG15" i="15" s="1"/>
  <c r="AF14" i="15"/>
  <c r="AE14" i="15"/>
  <c r="AF13" i="15"/>
  <c r="AE13" i="15"/>
  <c r="AE27" i="14"/>
  <c r="AD27" i="14"/>
  <c r="AF27" i="14"/>
  <c r="AH27" i="14" s="1"/>
  <c r="AI27" i="14"/>
  <c r="AK27" i="14" s="1"/>
  <c r="T18" i="4" s="1"/>
  <c r="AD18" i="4" s="1"/>
  <c r="AE26" i="14"/>
  <c r="AD26" i="14"/>
  <c r="AE25" i="14"/>
  <c r="AD25" i="14"/>
  <c r="AE24" i="14"/>
  <c r="AD24" i="14"/>
  <c r="AF24" i="14" s="1"/>
  <c r="AH24" i="14"/>
  <c r="AI24" i="14" s="1"/>
  <c r="AK24" i="14" s="1"/>
  <c r="AE23" i="14"/>
  <c r="AF23" i="14" s="1"/>
  <c r="AH23" i="14" s="1"/>
  <c r="AI23" i="14" s="1"/>
  <c r="AK23" i="14" s="1"/>
  <c r="AD23" i="14"/>
  <c r="AE22" i="14"/>
  <c r="AD22" i="14"/>
  <c r="AF22" i="14" s="1"/>
  <c r="AH22" i="14" s="1"/>
  <c r="AI22" i="14" s="1"/>
  <c r="AK22" i="14" s="1"/>
  <c r="AE21" i="14"/>
  <c r="AD21" i="14"/>
  <c r="AF21" i="14" s="1"/>
  <c r="AH21" i="14" s="1"/>
  <c r="AI21" i="14" s="1"/>
  <c r="AK21" i="14" s="1"/>
  <c r="AE20" i="14"/>
  <c r="AD20" i="14"/>
  <c r="AF20" i="14" s="1"/>
  <c r="AH20" i="14" s="1"/>
  <c r="AI20" i="14" s="1"/>
  <c r="AK20" i="14" s="1"/>
  <c r="AE19" i="14"/>
  <c r="AF19" i="14" s="1"/>
  <c r="AH19" i="14" s="1"/>
  <c r="AI19" i="14" s="1"/>
  <c r="AK19" i="14" s="1"/>
  <c r="AD19" i="14"/>
  <c r="AE18" i="14"/>
  <c r="AD18" i="14"/>
  <c r="AE17" i="14"/>
  <c r="AD17" i="14"/>
  <c r="AE16" i="14"/>
  <c r="AD16" i="14"/>
  <c r="AF16" i="14" s="1"/>
  <c r="AH16" i="14"/>
  <c r="AI16" i="14" s="1"/>
  <c r="AK16" i="14" s="1"/>
  <c r="AE15" i="14"/>
  <c r="AD15" i="14"/>
  <c r="AF15" i="14"/>
  <c r="AH15" i="14" s="1"/>
  <c r="AI15" i="14" s="1"/>
  <c r="AK15" i="14" s="1"/>
  <c r="AE14" i="14"/>
  <c r="AD14" i="14"/>
  <c r="AF14" i="14" s="1"/>
  <c r="AH14" i="14" s="1"/>
  <c r="AI14" i="14" s="1"/>
  <c r="AK14" i="14" s="1"/>
  <c r="AE13" i="14"/>
  <c r="AH13" i="14"/>
  <c r="AI13" i="14" s="1"/>
  <c r="AK13" i="14" s="1"/>
  <c r="AD13" i="14"/>
  <c r="AF13" i="14" s="1"/>
  <c r="AE27" i="11"/>
  <c r="AD27" i="11"/>
  <c r="AF27" i="11" s="1"/>
  <c r="AH27" i="11" s="1"/>
  <c r="AI27" i="11" s="1"/>
  <c r="AK27" i="11" s="1"/>
  <c r="AE26" i="11"/>
  <c r="AD26" i="11"/>
  <c r="AF26" i="11" s="1"/>
  <c r="AH26" i="11" s="1"/>
  <c r="AI26" i="11" s="1"/>
  <c r="AK26" i="11" s="1"/>
  <c r="AE25" i="11"/>
  <c r="AF25" i="11"/>
  <c r="AH25" i="11" s="1"/>
  <c r="AI25" i="11"/>
  <c r="AK25" i="11" s="1"/>
  <c r="P16" i="4" s="1"/>
  <c r="Z16" i="4" s="1"/>
  <c r="AD25" i="11"/>
  <c r="AE24" i="11"/>
  <c r="AF24" i="11" s="1"/>
  <c r="AH24" i="11" s="1"/>
  <c r="AI24" i="11" s="1"/>
  <c r="AK24" i="11" s="1"/>
  <c r="AD24" i="11"/>
  <c r="AE23" i="11"/>
  <c r="AD23" i="11"/>
  <c r="AF23" i="11" s="1"/>
  <c r="AH23" i="11"/>
  <c r="AI23" i="11" s="1"/>
  <c r="AK23" i="11" s="1"/>
  <c r="AE22" i="11"/>
  <c r="AD22" i="11"/>
  <c r="AF22" i="11" s="1"/>
  <c r="AH22" i="11" s="1"/>
  <c r="AI22" i="11" s="1"/>
  <c r="AK22" i="11" s="1"/>
  <c r="AE21" i="11"/>
  <c r="AF21" i="11"/>
  <c r="AH21" i="11" s="1"/>
  <c r="AI21" i="11" s="1"/>
  <c r="AK21" i="11" s="1"/>
  <c r="AD21" i="11"/>
  <c r="AE20" i="11"/>
  <c r="AF20" i="11" s="1"/>
  <c r="AH20" i="11" s="1"/>
  <c r="AI20" i="11" s="1"/>
  <c r="AK20" i="11" s="1"/>
  <c r="AD20" i="11"/>
  <c r="AE19" i="11"/>
  <c r="AD19" i="11"/>
  <c r="AF19" i="11" s="1"/>
  <c r="AH19" i="11" s="1"/>
  <c r="AI19" i="11" s="1"/>
  <c r="AK19" i="11" s="1"/>
  <c r="AE18" i="11"/>
  <c r="AD18" i="11"/>
  <c r="AF18" i="11" s="1"/>
  <c r="AH18" i="11" s="1"/>
  <c r="AI18" i="11" s="1"/>
  <c r="AK18" i="11" s="1"/>
  <c r="AE17" i="11"/>
  <c r="AF17" i="11"/>
  <c r="AH17" i="11" s="1"/>
  <c r="AI17" i="11"/>
  <c r="AK17" i="11" s="1"/>
  <c r="P8" i="4" s="1"/>
  <c r="Z8" i="4" s="1"/>
  <c r="AD17" i="11"/>
  <c r="AE16" i="11"/>
  <c r="AD16" i="11"/>
  <c r="AF16" i="11"/>
  <c r="AH16" i="11" s="1"/>
  <c r="AI16" i="11"/>
  <c r="AK16" i="11" s="1"/>
  <c r="P7" i="4" s="1"/>
  <c r="Z7" i="4" s="1"/>
  <c r="AE15" i="11"/>
  <c r="AD15" i="11"/>
  <c r="AF15" i="11" s="1"/>
  <c r="AH15" i="11"/>
  <c r="AI15" i="11" s="1"/>
  <c r="AK15" i="11" s="1"/>
  <c r="AE14" i="11"/>
  <c r="AF14" i="11" s="1"/>
  <c r="AH14" i="11" s="1"/>
  <c r="AI14" i="11" s="1"/>
  <c r="AK14" i="11" s="1"/>
  <c r="AD14" i="11"/>
  <c r="AE13" i="11"/>
  <c r="AD13" i="11"/>
  <c r="AF13" i="11" s="1"/>
  <c r="AH13" i="11" s="1"/>
  <c r="AI13" i="11" s="1"/>
  <c r="AK13" i="11" s="1"/>
  <c r="AE27" i="7"/>
  <c r="AD27" i="7"/>
  <c r="AF27" i="7" s="1"/>
  <c r="AH27" i="7" s="1"/>
  <c r="AI27" i="7" s="1"/>
  <c r="AK27" i="7" s="1"/>
  <c r="AE26" i="7"/>
  <c r="AD26" i="7"/>
  <c r="AF26" i="7" s="1"/>
  <c r="AH26" i="7" s="1"/>
  <c r="AI26" i="7" s="1"/>
  <c r="AK26" i="7" s="1"/>
  <c r="AE25" i="7"/>
  <c r="AF25" i="7"/>
  <c r="AH25" i="7" s="1"/>
  <c r="AI25" i="7" s="1"/>
  <c r="AK25" i="7" s="1"/>
  <c r="AD25" i="7"/>
  <c r="AE24" i="7"/>
  <c r="AF24" i="7" s="1"/>
  <c r="AH24" i="7" s="1"/>
  <c r="AI24" i="7" s="1"/>
  <c r="AK24" i="7" s="1"/>
  <c r="AD24" i="7"/>
  <c r="AE23" i="7"/>
  <c r="AD23" i="7"/>
  <c r="AF23" i="7" s="1"/>
  <c r="AH23" i="7" s="1"/>
  <c r="AI23" i="7" s="1"/>
  <c r="AK23" i="7" s="1"/>
  <c r="AE22" i="7"/>
  <c r="AD22" i="7"/>
  <c r="AF22" i="7" s="1"/>
  <c r="AH22" i="7" s="1"/>
  <c r="AI22" i="7" s="1"/>
  <c r="AK22" i="7" s="1"/>
  <c r="AE21" i="7"/>
  <c r="AF21" i="7"/>
  <c r="AH21" i="7" s="1"/>
  <c r="AI21" i="7" s="1"/>
  <c r="AK21" i="7" s="1"/>
  <c r="AD21" i="7"/>
  <c r="AE20" i="7"/>
  <c r="AF20" i="7" s="1"/>
  <c r="AH20" i="7" s="1"/>
  <c r="AI20" i="7" s="1"/>
  <c r="AK20" i="7" s="1"/>
  <c r="AD20" i="7"/>
  <c r="AE19" i="7"/>
  <c r="AD19" i="7"/>
  <c r="AF19" i="7" s="1"/>
  <c r="AH19" i="7" s="1"/>
  <c r="AI19" i="7" s="1"/>
  <c r="AK19" i="7" s="1"/>
  <c r="AE18" i="7"/>
  <c r="AD18" i="7"/>
  <c r="AF18" i="7" s="1"/>
  <c r="AH18" i="7" s="1"/>
  <c r="AI18" i="7" s="1"/>
  <c r="AK18" i="7" s="1"/>
  <c r="AE17" i="7"/>
  <c r="AF17" i="7"/>
  <c r="AH17" i="7" s="1"/>
  <c r="AI17" i="7" s="1"/>
  <c r="AK17" i="7" s="1"/>
  <c r="AD17" i="7"/>
  <c r="AE16" i="7"/>
  <c r="AF16" i="7" s="1"/>
  <c r="AH16" i="7" s="1"/>
  <c r="AI16" i="7" s="1"/>
  <c r="AK16" i="7" s="1"/>
  <c r="AD16" i="7"/>
  <c r="AE15" i="7"/>
  <c r="AD15" i="7"/>
  <c r="AF15" i="7" s="1"/>
  <c r="AH15" i="7" s="1"/>
  <c r="AI15" i="7" s="1"/>
  <c r="AK15" i="7" s="1"/>
  <c r="AE14" i="7"/>
  <c r="AD14" i="7"/>
  <c r="AF14" i="7" s="1"/>
  <c r="AH14" i="7" s="1"/>
  <c r="AI14" i="7" s="1"/>
  <c r="AK14" i="7" s="1"/>
  <c r="AE13" i="7"/>
  <c r="AF13" i="7"/>
  <c r="AH13" i="7" s="1"/>
  <c r="AI13" i="7" s="1"/>
  <c r="AK13" i="7" s="1"/>
  <c r="AD13" i="7"/>
  <c r="AE27" i="6"/>
  <c r="AD27" i="6"/>
  <c r="AF27" i="6" s="1"/>
  <c r="AH27" i="6" s="1"/>
  <c r="AI27" i="6" s="1"/>
  <c r="AK27" i="6" s="1"/>
  <c r="AE26" i="6"/>
  <c r="AD26" i="6"/>
  <c r="AF26" i="6" s="1"/>
  <c r="AH26" i="6" s="1"/>
  <c r="AI26" i="6" s="1"/>
  <c r="AK26" i="6" s="1"/>
  <c r="AE25" i="6"/>
  <c r="AD25" i="6"/>
  <c r="AF25" i="6"/>
  <c r="AH25" i="6" s="1"/>
  <c r="AI25" i="6" s="1"/>
  <c r="AK25" i="6" s="1"/>
  <c r="AE24" i="6"/>
  <c r="AF24" i="6" s="1"/>
  <c r="AH24" i="6" s="1"/>
  <c r="AI24" i="6" s="1"/>
  <c r="AK24" i="6" s="1"/>
  <c r="AD24" i="6"/>
  <c r="AE23" i="6"/>
  <c r="AD23" i="6"/>
  <c r="AF23" i="6" s="1"/>
  <c r="AH23" i="6" s="1"/>
  <c r="AI23" i="6" s="1"/>
  <c r="AK23" i="6" s="1"/>
  <c r="AE22" i="6"/>
  <c r="AD22" i="6"/>
  <c r="AF22" i="6" s="1"/>
  <c r="AH22" i="6" s="1"/>
  <c r="AI22" i="6" s="1"/>
  <c r="AK22" i="6" s="1"/>
  <c r="AE21" i="6"/>
  <c r="AD21" i="6"/>
  <c r="AF21" i="6"/>
  <c r="AH21" i="6" s="1"/>
  <c r="AI21" i="6" s="1"/>
  <c r="AK21" i="6" s="1"/>
  <c r="AE20" i="6"/>
  <c r="AF20" i="6" s="1"/>
  <c r="AH20" i="6" s="1"/>
  <c r="AI20" i="6" s="1"/>
  <c r="AK20" i="6" s="1"/>
  <c r="AD20" i="6"/>
  <c r="AE19" i="6"/>
  <c r="AD19" i="6"/>
  <c r="AF19" i="6" s="1"/>
  <c r="AH19" i="6" s="1"/>
  <c r="AI19" i="6" s="1"/>
  <c r="AK19" i="6" s="1"/>
  <c r="AE18" i="6"/>
  <c r="AD18" i="6"/>
  <c r="AF18" i="6" s="1"/>
  <c r="AH18" i="6" s="1"/>
  <c r="AI18" i="6" s="1"/>
  <c r="AK18" i="6" s="1"/>
  <c r="AE17" i="6"/>
  <c r="AD17" i="6"/>
  <c r="AF17" i="6"/>
  <c r="AH17" i="6" s="1"/>
  <c r="AI17" i="6" s="1"/>
  <c r="AK17" i="6" s="1"/>
  <c r="AE16" i="6"/>
  <c r="AF16" i="6" s="1"/>
  <c r="AH16" i="6" s="1"/>
  <c r="AI16" i="6" s="1"/>
  <c r="AK16" i="6" s="1"/>
  <c r="AD16" i="6"/>
  <c r="AE15" i="6"/>
  <c r="AD15" i="6"/>
  <c r="AF15" i="6" s="1"/>
  <c r="AH15" i="6" s="1"/>
  <c r="AI15" i="6" s="1"/>
  <c r="AK15" i="6" s="1"/>
  <c r="AE14" i="6"/>
  <c r="AD14" i="6"/>
  <c r="AF14" i="6" s="1"/>
  <c r="AH14" i="6" s="1"/>
  <c r="AI14" i="6" s="1"/>
  <c r="AK14" i="6" s="1"/>
  <c r="AE13" i="6"/>
  <c r="AD13" i="6"/>
  <c r="AF13" i="6"/>
  <c r="AH13" i="6" s="1"/>
  <c r="AI13" i="6" s="1"/>
  <c r="AK13" i="6" s="1"/>
  <c r="AB9" i="4"/>
  <c r="AE27" i="1"/>
  <c r="AF27" i="1"/>
  <c r="AH27" i="1" s="1"/>
  <c r="AD27" i="1"/>
  <c r="AE26" i="1"/>
  <c r="AF26" i="1" s="1"/>
  <c r="AH26" i="1" s="1"/>
  <c r="AD26" i="1"/>
  <c r="AE25" i="1"/>
  <c r="AD25" i="1"/>
  <c r="AF25" i="1" s="1"/>
  <c r="AH25" i="1" s="1"/>
  <c r="AE24" i="1"/>
  <c r="AD24" i="1"/>
  <c r="AF24" i="1" s="1"/>
  <c r="AH24" i="1" s="1"/>
  <c r="AE23" i="1"/>
  <c r="AF23" i="1"/>
  <c r="AH23" i="1" s="1"/>
  <c r="AD23" i="1"/>
  <c r="AE22" i="1"/>
  <c r="AF22" i="1" s="1"/>
  <c r="AH22" i="1" s="1"/>
  <c r="AD22" i="1"/>
  <c r="AE21" i="1"/>
  <c r="AD21" i="1"/>
  <c r="AF21" i="1" s="1"/>
  <c r="AH21" i="1" s="1"/>
  <c r="AE20" i="1"/>
  <c r="AD20" i="1"/>
  <c r="AF20" i="1" s="1"/>
  <c r="AH20" i="1" s="1"/>
  <c r="AE19" i="1"/>
  <c r="AF19" i="1"/>
  <c r="AH19" i="1" s="1"/>
  <c r="AD19" i="1"/>
  <c r="AE18" i="1"/>
  <c r="AF18" i="1" s="1"/>
  <c r="AH18" i="1" s="1"/>
  <c r="AD18" i="1"/>
  <c r="AE17" i="1"/>
  <c r="AD17" i="1"/>
  <c r="AF17" i="1" s="1"/>
  <c r="AH17" i="1" s="1"/>
  <c r="AE16" i="1"/>
  <c r="AD16" i="1"/>
  <c r="AF16" i="1" s="1"/>
  <c r="AH16" i="1" s="1"/>
  <c r="AE15" i="1"/>
  <c r="AF15" i="1"/>
  <c r="AH15" i="1" s="1"/>
  <c r="AD15" i="1"/>
  <c r="AE14" i="1"/>
  <c r="AF14" i="1" s="1"/>
  <c r="AH14" i="1" s="1"/>
  <c r="AD14" i="1"/>
  <c r="AD13" i="1"/>
  <c r="AE13" i="1"/>
  <c r="AF13" i="1" s="1"/>
  <c r="AH13" i="1" s="1"/>
  <c r="N1" i="3"/>
  <c r="M1" i="3"/>
  <c r="L1" i="3"/>
  <c r="K1" i="3"/>
  <c r="J1" i="3"/>
  <c r="I1" i="3"/>
  <c r="H1" i="3"/>
  <c r="G1" i="3"/>
  <c r="F1" i="3"/>
  <c r="E1" i="3"/>
  <c r="AI16" i="15" l="1"/>
  <c r="AI16" i="1"/>
  <c r="AK16" i="1" s="1"/>
  <c r="AI25" i="1"/>
  <c r="AK25" i="1" s="1"/>
  <c r="S7" i="4"/>
  <c r="AC7" i="4" s="1"/>
  <c r="AL16" i="6"/>
  <c r="S18" i="4"/>
  <c r="AC18" i="4" s="1"/>
  <c r="AL27" i="6"/>
  <c r="O10" i="4"/>
  <c r="Y10" i="4" s="1"/>
  <c r="AL19" i="7"/>
  <c r="O17" i="4"/>
  <c r="Y17" i="4" s="1"/>
  <c r="AL26" i="7"/>
  <c r="P6" i="4"/>
  <c r="Z6" i="4" s="1"/>
  <c r="AL15" i="11"/>
  <c r="P13" i="4"/>
  <c r="Z13" i="4" s="1"/>
  <c r="AL22" i="11"/>
  <c r="T6" i="4"/>
  <c r="AD6" i="4" s="1"/>
  <c r="AL15" i="14"/>
  <c r="AL22" i="14"/>
  <c r="T13" i="4"/>
  <c r="AD13" i="4" s="1"/>
  <c r="AI13" i="15"/>
  <c r="AI13" i="1"/>
  <c r="AK13" i="1" s="1"/>
  <c r="S6" i="4"/>
  <c r="AC6" i="4" s="1"/>
  <c r="AL15" i="6"/>
  <c r="S13" i="4"/>
  <c r="AC13" i="4" s="1"/>
  <c r="AL22" i="6"/>
  <c r="O14" i="4"/>
  <c r="Y14" i="4" s="1"/>
  <c r="AL23" i="7"/>
  <c r="P10" i="4"/>
  <c r="Z10" i="4" s="1"/>
  <c r="AL19" i="11"/>
  <c r="P18" i="4"/>
  <c r="Z18" i="4" s="1"/>
  <c r="AL27" i="11"/>
  <c r="AI18" i="1"/>
  <c r="AK18" i="1" s="1"/>
  <c r="S8" i="4"/>
  <c r="AC8" i="4" s="1"/>
  <c r="AL17" i="6"/>
  <c r="O5" i="4"/>
  <c r="Y5" i="4" s="1"/>
  <c r="AL14" i="7"/>
  <c r="AI17" i="15"/>
  <c r="AJ17" i="15" s="1"/>
  <c r="AL17" i="15" s="1"/>
  <c r="AM17" i="15" s="1"/>
  <c r="AI17" i="1"/>
  <c r="AK17" i="1" s="1"/>
  <c r="AI24" i="15"/>
  <c r="AI24" i="1"/>
  <c r="AK24" i="1" s="1"/>
  <c r="S15" i="4"/>
  <c r="AC15" i="4" s="1"/>
  <c r="AL24" i="6"/>
  <c r="O7" i="4"/>
  <c r="Y7" i="4" s="1"/>
  <c r="AL16" i="7"/>
  <c r="O18" i="4"/>
  <c r="Y18" i="4" s="1"/>
  <c r="AL27" i="7"/>
  <c r="AL14" i="14"/>
  <c r="T5" i="4"/>
  <c r="AD5" i="4" s="1"/>
  <c r="AI14" i="15"/>
  <c r="AI14" i="1"/>
  <c r="AK14" i="1" s="1"/>
  <c r="AI23" i="1"/>
  <c r="AK23" i="1" s="1"/>
  <c r="S4" i="4"/>
  <c r="AC4" i="4" s="1"/>
  <c r="AL13" i="6"/>
  <c r="S9" i="4"/>
  <c r="AC9" i="4" s="1"/>
  <c r="AL18" i="6"/>
  <c r="O8" i="4"/>
  <c r="Y8" i="4" s="1"/>
  <c r="AL17" i="7"/>
  <c r="O15" i="4"/>
  <c r="Y15" i="4" s="1"/>
  <c r="AL24" i="7"/>
  <c r="P4" i="4"/>
  <c r="Z4" i="4" s="1"/>
  <c r="AL13" i="11"/>
  <c r="P11" i="4"/>
  <c r="Z11" i="4" s="1"/>
  <c r="AL20" i="11"/>
  <c r="T4" i="4"/>
  <c r="AD4" i="4" s="1"/>
  <c r="AL13" i="14"/>
  <c r="AL20" i="14"/>
  <c r="T11" i="4"/>
  <c r="AD11" i="4" s="1"/>
  <c r="AL24" i="14"/>
  <c r="T15" i="4"/>
  <c r="AD15" i="4" s="1"/>
  <c r="AI20" i="15"/>
  <c r="AI20" i="1"/>
  <c r="AK20" i="1" s="1"/>
  <c r="AI27" i="1"/>
  <c r="AK27" i="1" s="1"/>
  <c r="S11" i="4"/>
  <c r="AC11" i="4" s="1"/>
  <c r="AL20" i="6"/>
  <c r="O12" i="4"/>
  <c r="Y12" i="4" s="1"/>
  <c r="AL21" i="7"/>
  <c r="AI15" i="1"/>
  <c r="AK15" i="1" s="1"/>
  <c r="AI22" i="15"/>
  <c r="AI22" i="1"/>
  <c r="AK22" i="1" s="1"/>
  <c r="S10" i="4"/>
  <c r="AC10" i="4" s="1"/>
  <c r="AL19" i="6"/>
  <c r="S12" i="4"/>
  <c r="AC12" i="4" s="1"/>
  <c r="AL21" i="6"/>
  <c r="S17" i="4"/>
  <c r="AC17" i="4" s="1"/>
  <c r="AL26" i="6"/>
  <c r="O9" i="4"/>
  <c r="Y9" i="4" s="1"/>
  <c r="AL18" i="7"/>
  <c r="O16" i="4"/>
  <c r="Y16" i="4" s="1"/>
  <c r="AL25" i="7"/>
  <c r="P12" i="4"/>
  <c r="Z12" i="4" s="1"/>
  <c r="AL21" i="11"/>
  <c r="P14" i="4"/>
  <c r="Z14" i="4" s="1"/>
  <c r="AL23" i="11"/>
  <c r="P15" i="4"/>
  <c r="Z15" i="4" s="1"/>
  <c r="AL24" i="11"/>
  <c r="T12" i="4"/>
  <c r="AD12" i="4" s="1"/>
  <c r="AL21" i="14"/>
  <c r="AI19" i="15"/>
  <c r="AI19" i="1"/>
  <c r="AK19" i="1" s="1"/>
  <c r="AI21" i="1"/>
  <c r="AK21" i="1" s="1"/>
  <c r="AI26" i="15"/>
  <c r="AI26" i="1"/>
  <c r="AK26" i="1" s="1"/>
  <c r="S5" i="4"/>
  <c r="AC5" i="4" s="1"/>
  <c r="AL14" i="6"/>
  <c r="S14" i="4"/>
  <c r="AC14" i="4" s="1"/>
  <c r="AL23" i="6"/>
  <c r="S16" i="4"/>
  <c r="AC16" i="4" s="1"/>
  <c r="AL25" i="6"/>
  <c r="O4" i="4"/>
  <c r="Y4" i="4" s="1"/>
  <c r="AL13" i="7"/>
  <c r="O6" i="4"/>
  <c r="Y6" i="4" s="1"/>
  <c r="AL15" i="7"/>
  <c r="O11" i="4"/>
  <c r="Y11" i="4" s="1"/>
  <c r="AL20" i="7"/>
  <c r="O13" i="4"/>
  <c r="Y13" i="4" s="1"/>
  <c r="AL22" i="7"/>
  <c r="P5" i="4"/>
  <c r="Z5" i="4" s="1"/>
  <c r="AL14" i="11"/>
  <c r="P9" i="4"/>
  <c r="Z9" i="4" s="1"/>
  <c r="AL18" i="11"/>
  <c r="P17" i="4"/>
  <c r="Z17" i="4" s="1"/>
  <c r="AL26" i="11"/>
  <c r="AL16" i="14"/>
  <c r="T7" i="4"/>
  <c r="AD7" i="4" s="1"/>
  <c r="T10" i="4"/>
  <c r="AD10" i="4" s="1"/>
  <c r="AL19" i="14"/>
  <c r="T14" i="4"/>
  <c r="AD14" i="4" s="1"/>
  <c r="AL23" i="14"/>
  <c r="AL13" i="8"/>
  <c r="N4" i="4"/>
  <c r="X4" i="4" s="1"/>
  <c r="AL17" i="11"/>
  <c r="AF17" i="14"/>
  <c r="AH17" i="14" s="1"/>
  <c r="AI17" i="14" s="1"/>
  <c r="AK17" i="14" s="1"/>
  <c r="AF18" i="14"/>
  <c r="AH18" i="14" s="1"/>
  <c r="AI18" i="14" s="1"/>
  <c r="AK18" i="14" s="1"/>
  <c r="AL19" i="8"/>
  <c r="N10" i="4"/>
  <c r="X10" i="4" s="1"/>
  <c r="AJ16" i="15"/>
  <c r="AL16" i="15" s="1"/>
  <c r="AM16" i="15" s="1"/>
  <c r="AL16" i="11"/>
  <c r="AL25" i="11"/>
  <c r="AF25" i="14"/>
  <c r="AH25" i="14" s="1"/>
  <c r="AI25" i="14" s="1"/>
  <c r="AK25" i="14" s="1"/>
  <c r="AF26" i="14"/>
  <c r="AH26" i="14" s="1"/>
  <c r="AI26" i="14" s="1"/>
  <c r="AK26" i="14" s="1"/>
  <c r="AL27" i="14"/>
  <c r="N7" i="4"/>
  <c r="X7" i="4" s="1"/>
  <c r="AL18" i="16"/>
  <c r="V9" i="4"/>
  <c r="AF9" i="4" s="1"/>
  <c r="AL21" i="16"/>
  <c r="V12" i="4"/>
  <c r="AF12" i="4" s="1"/>
  <c r="AL25" i="16"/>
  <c r="V16" i="4"/>
  <c r="AF16" i="4" s="1"/>
  <c r="AL17" i="16"/>
  <c r="V8" i="4"/>
  <c r="AF8" i="4" s="1"/>
  <c r="AL24" i="16"/>
  <c r="V15" i="4"/>
  <c r="AF15" i="4" s="1"/>
  <c r="AL22" i="16"/>
  <c r="V13" i="4"/>
  <c r="AF13" i="4" s="1"/>
  <c r="AL14" i="16"/>
  <c r="V5" i="4"/>
  <c r="AF5" i="4" s="1"/>
  <c r="AL26" i="16"/>
  <c r="V17" i="4"/>
  <c r="AF17" i="4" s="1"/>
  <c r="AF25" i="8"/>
  <c r="AH25" i="8" s="1"/>
  <c r="AI25" i="8" s="1"/>
  <c r="AK25" i="8" s="1"/>
  <c r="AF18" i="9"/>
  <c r="AH18" i="9" s="1"/>
  <c r="AI18" i="9" s="1"/>
  <c r="AK18" i="9" s="1"/>
  <c r="AF26" i="9"/>
  <c r="AH26" i="9" s="1"/>
  <c r="AI26" i="9" s="1"/>
  <c r="AK26" i="9" s="1"/>
  <c r="AF19" i="10"/>
  <c r="AH19" i="10" s="1"/>
  <c r="AI19" i="10" s="1"/>
  <c r="AK19" i="10" s="1"/>
  <c r="AF27" i="10"/>
  <c r="AH27" i="10" s="1"/>
  <c r="AI27" i="10" s="1"/>
  <c r="AK27" i="10" s="1"/>
  <c r="AF21" i="8"/>
  <c r="AH21" i="8" s="1"/>
  <c r="AI21" i="8" s="1"/>
  <c r="AK21" i="8" s="1"/>
  <c r="AF14" i="9"/>
  <c r="AH14" i="9" s="1"/>
  <c r="AI14" i="9" s="1"/>
  <c r="AK14" i="9" s="1"/>
  <c r="AF22" i="9"/>
  <c r="AH22" i="9" s="1"/>
  <c r="AI22" i="9" s="1"/>
  <c r="AK22" i="9" s="1"/>
  <c r="AF15" i="10"/>
  <c r="AH15" i="10" s="1"/>
  <c r="AI15" i="10" s="1"/>
  <c r="AK15" i="10" s="1"/>
  <c r="AF23" i="10"/>
  <c r="AH23" i="10" s="1"/>
  <c r="AI23" i="10" s="1"/>
  <c r="AK23" i="10" s="1"/>
  <c r="AG13" i="15"/>
  <c r="AJ13" i="15" s="1"/>
  <c r="AL13" i="15" s="1"/>
  <c r="AM13" i="15" s="1"/>
  <c r="AG14" i="15"/>
  <c r="AG19" i="15"/>
  <c r="AJ19" i="15" s="1"/>
  <c r="AL19" i="15" s="1"/>
  <c r="AM19" i="15" s="1"/>
  <c r="AG20" i="15"/>
  <c r="AJ20" i="15" s="1"/>
  <c r="AL20" i="15" s="1"/>
  <c r="AM20" i="15" s="1"/>
  <c r="AG21" i="15"/>
  <c r="AG22" i="15"/>
  <c r="AG23" i="15"/>
  <c r="AG24" i="15"/>
  <c r="AJ24" i="15" s="1"/>
  <c r="AL24" i="15" s="1"/>
  <c r="AM24" i="15" s="1"/>
  <c r="AG25" i="15"/>
  <c r="AG26" i="15"/>
  <c r="AG27" i="15"/>
  <c r="AL27" i="10" l="1"/>
  <c r="R18" i="4"/>
  <c r="AB18" i="4" s="1"/>
  <c r="T16" i="4"/>
  <c r="AD16" i="4" s="1"/>
  <c r="AL25" i="14"/>
  <c r="AL22" i="9"/>
  <c r="Q13" i="4"/>
  <c r="AA13" i="4" s="1"/>
  <c r="M12" i="4"/>
  <c r="AL21" i="1"/>
  <c r="M14" i="4"/>
  <c r="AL23" i="1"/>
  <c r="M15" i="4"/>
  <c r="AL24" i="1"/>
  <c r="M9" i="4"/>
  <c r="AL18" i="1"/>
  <c r="AI25" i="15"/>
  <c r="AJ25" i="15" s="1"/>
  <c r="AL25" i="15" s="1"/>
  <c r="AM25" i="15" s="1"/>
  <c r="AL25" i="8"/>
  <c r="N16" i="4"/>
  <c r="X16" i="4" s="1"/>
  <c r="AI27" i="15"/>
  <c r="AJ27" i="15" s="1"/>
  <c r="AL27" i="15" s="1"/>
  <c r="AM27" i="15" s="1"/>
  <c r="M16" i="4"/>
  <c r="AL25" i="1"/>
  <c r="AJ22" i="15"/>
  <c r="AL22" i="15" s="1"/>
  <c r="AM22" i="15" s="1"/>
  <c r="AJ14" i="15"/>
  <c r="AL14" i="15" s="1"/>
  <c r="AM14" i="15" s="1"/>
  <c r="M6" i="4"/>
  <c r="AL15" i="1"/>
  <c r="AJ21" i="15"/>
  <c r="AL21" i="15" s="1"/>
  <c r="AM21" i="15" s="1"/>
  <c r="AL14" i="9"/>
  <c r="Q5" i="4"/>
  <c r="AA5" i="4" s="1"/>
  <c r="AL26" i="9"/>
  <c r="Q17" i="4"/>
  <c r="AA17" i="4" s="1"/>
  <c r="AL18" i="14"/>
  <c r="T9" i="4"/>
  <c r="AD9" i="4" s="1"/>
  <c r="AI21" i="15"/>
  <c r="AI15" i="15"/>
  <c r="AJ15" i="15" s="1"/>
  <c r="AL15" i="15" s="1"/>
  <c r="AM15" i="15" s="1"/>
  <c r="AI23" i="15"/>
  <c r="AJ23" i="15" s="1"/>
  <c r="AL23" i="15" s="1"/>
  <c r="AM23" i="15" s="1"/>
  <c r="AI18" i="15"/>
  <c r="AJ18" i="15" s="1"/>
  <c r="AL18" i="15" s="1"/>
  <c r="AM18" i="15" s="1"/>
  <c r="M4" i="4"/>
  <c r="AL13" i="1"/>
  <c r="M7" i="4"/>
  <c r="AL16" i="1"/>
  <c r="AL15" i="10"/>
  <c r="R6" i="4"/>
  <c r="AB6" i="4" s="1"/>
  <c r="AJ26" i="15"/>
  <c r="AL26" i="15" s="1"/>
  <c r="AM26" i="15" s="1"/>
  <c r="AL19" i="10"/>
  <c r="R10" i="4"/>
  <c r="AB10" i="4" s="1"/>
  <c r="M11" i="4"/>
  <c r="AL20" i="1"/>
  <c r="AL23" i="10"/>
  <c r="R14" i="4"/>
  <c r="AB14" i="4" s="1"/>
  <c r="AL21" i="8"/>
  <c r="N12" i="4"/>
  <c r="X12" i="4" s="1"/>
  <c r="AL18" i="9"/>
  <c r="Q9" i="4"/>
  <c r="AA9" i="4" s="1"/>
  <c r="AL26" i="14"/>
  <c r="T17" i="4"/>
  <c r="AD17" i="4" s="1"/>
  <c r="T8" i="4"/>
  <c r="AD8" i="4" s="1"/>
  <c r="AL17" i="14"/>
  <c r="M17" i="4"/>
  <c r="AL26" i="1"/>
  <c r="M10" i="4"/>
  <c r="AL19" i="1"/>
  <c r="M13" i="4"/>
  <c r="AL22" i="1"/>
  <c r="M18" i="4"/>
  <c r="AL27" i="1"/>
  <c r="M5" i="4"/>
  <c r="AL14" i="1"/>
  <c r="M8" i="4"/>
  <c r="AL17" i="1"/>
  <c r="W5" i="4" l="1"/>
  <c r="F23" i="4"/>
  <c r="M23" i="4" s="1"/>
  <c r="W11" i="4"/>
  <c r="F29" i="4"/>
  <c r="M29" i="4" s="1"/>
  <c r="W7" i="4"/>
  <c r="F25" i="4"/>
  <c r="M25" i="4" s="1"/>
  <c r="W6" i="4"/>
  <c r="F24" i="4"/>
  <c r="M24" i="4" s="1"/>
  <c r="W16" i="4"/>
  <c r="F34" i="4"/>
  <c r="M34" i="4" s="1"/>
  <c r="W15" i="4"/>
  <c r="F33" i="4"/>
  <c r="M33" i="4" s="1"/>
  <c r="F30" i="4"/>
  <c r="M30" i="4" s="1"/>
  <c r="W12" i="4"/>
  <c r="W13" i="4"/>
  <c r="F31" i="4"/>
  <c r="M31" i="4" s="1"/>
  <c r="W17" i="4"/>
  <c r="F35" i="4"/>
  <c r="M35" i="4" s="1"/>
  <c r="F26" i="4"/>
  <c r="M26" i="4" s="1"/>
  <c r="W8" i="4"/>
  <c r="F36" i="4"/>
  <c r="M36" i="4" s="1"/>
  <c r="W18" i="4"/>
  <c r="W10" i="4"/>
  <c r="F28" i="4"/>
  <c r="M28" i="4" s="1"/>
  <c r="W4" i="4"/>
  <c r="F22" i="4"/>
  <c r="M22" i="4" s="1"/>
  <c r="W9" i="4"/>
  <c r="F27" i="4"/>
  <c r="M27" i="4" s="1"/>
  <c r="W14" i="4"/>
  <c r="F32" i="4"/>
  <c r="M32" i="4" s="1"/>
</calcChain>
</file>

<file path=xl/sharedStrings.xml><?xml version="1.0" encoding="utf-8"?>
<sst xmlns="http://schemas.openxmlformats.org/spreadsheetml/2006/main" count="4432" uniqueCount="1151">
  <si>
    <t>Fecha</t>
  </si>
  <si>
    <t>Firma</t>
  </si>
  <si>
    <t>Cargo</t>
  </si>
  <si>
    <t>Nombre</t>
  </si>
  <si>
    <t xml:space="preserve"> </t>
  </si>
  <si>
    <t xml:space="preserve">APROBADO POR: </t>
  </si>
  <si>
    <t>ELABORADO POR:</t>
  </si>
  <si>
    <t>QX. V.S.B</t>
  </si>
  <si>
    <t>QX. O.T.B</t>
  </si>
  <si>
    <t>(3511)
PARCHE ANTICONCEPTIVO</t>
  </si>
  <si>
    <t>(2210)
ANTICONCEPTIVO DE EMERGENCIA</t>
  </si>
  <si>
    <t>( 3510)
IMPLANTE SUBDÉRMICO</t>
  </si>
  <si>
    <t>( 2208)
DIU MEDICADO</t>
  </si>
  <si>
    <t>( 0193)
DIU NULÍPARA</t>
  </si>
  <si>
    <t>(0029)
DIU</t>
  </si>
  <si>
    <t>(0227)
CONDÓN FEMENINO</t>
  </si>
  <si>
    <t>(0177)
CONDÓN MASCULINO</t>
  </si>
  <si>
    <t>(3503)
INYECTABLE BIMESTRAL</t>
  </si>
  <si>
    <t>(3515)
INYECTABLE MENSUAL</t>
  </si>
  <si>
    <t>(3509)
INYECTABLE MENSUAL</t>
  </si>
  <si>
    <t>(3508)
ORAL</t>
  </si>
  <si>
    <t>(3507)
ORAL</t>
  </si>
  <si>
    <t>OBSERVACIONES</t>
  </si>
  <si>
    <r>
      <t xml:space="preserve">COSTO 
TOTAL
</t>
    </r>
    <r>
      <rPr>
        <b/>
        <i/>
        <sz val="9"/>
        <color indexed="8"/>
        <rFont val="Calibri"/>
        <family val="2"/>
      </rPr>
      <t>(M*A)</t>
    </r>
  </si>
  <si>
    <r>
      <t xml:space="preserve">CANTIDAD PROGRAMADA
</t>
    </r>
    <r>
      <rPr>
        <b/>
        <i/>
        <sz val="9"/>
        <color indexed="8"/>
        <rFont val="Calibri"/>
        <family val="2"/>
      </rPr>
      <t>(K-D+L)</t>
    </r>
  </si>
  <si>
    <t>OTROS USOS</t>
  </si>
  <si>
    <r>
      <t xml:space="preserve">CANTIDAD ESTIMADA MAS 3 MESES DE RESERVA
</t>
    </r>
    <r>
      <rPr>
        <b/>
        <i/>
        <sz val="9"/>
        <color theme="1"/>
        <rFont val="Calibri"/>
        <family val="2"/>
        <scheme val="minor"/>
      </rPr>
      <t>J</t>
    </r>
    <r>
      <rPr>
        <b/>
        <i/>
        <sz val="9"/>
        <color indexed="8"/>
        <rFont val="Calibri"/>
        <family val="2"/>
      </rPr>
      <t xml:space="preserve">+(H÷12x3)
</t>
    </r>
  </si>
  <si>
    <r>
      <t xml:space="preserve">CANTIDAD ESTIMADA
</t>
    </r>
    <r>
      <rPr>
        <b/>
        <i/>
        <sz val="9"/>
        <color theme="1"/>
        <rFont val="Calibri"/>
        <family val="2"/>
        <scheme val="minor"/>
      </rPr>
      <t>H+(H*I)</t>
    </r>
  </si>
  <si>
    <t>% 
ESTIMADO</t>
  </si>
  <si>
    <t>CANTIDAD NO ENTREGADA</t>
  </si>
  <si>
    <t>MES 12</t>
  </si>
  <si>
    <t>MES 11</t>
  </si>
  <si>
    <t>MES 10</t>
  </si>
  <si>
    <t>MES 9</t>
  </si>
  <si>
    <t>MES 8</t>
  </si>
  <si>
    <t>MES 7</t>
  </si>
  <si>
    <t>MES 6</t>
  </si>
  <si>
    <t>MES 5</t>
  </si>
  <si>
    <t>MES 4</t>
  </si>
  <si>
    <t>MES 3</t>
  </si>
  <si>
    <t>MES 2</t>
  </si>
  <si>
    <t>MES 1</t>
  </si>
  <si>
    <t>SALDO TOTAL  DISPONIBLE</t>
  </si>
  <si>
    <t>COSTO UNITARIO</t>
  </si>
  <si>
    <t>METODO 
ANTICONCEPTIVO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</si>
  <si>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</si>
  <si>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</si>
  <si>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</si>
  <si>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</si>
  <si>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</si>
  <si>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</si>
  <si>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</si>
  <si>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</si>
  <si>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</si>
  <si>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</si>
  <si>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</si>
  <si>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</si>
  <si>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</si>
  <si>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</si>
  <si>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</si>
  <si>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PROGRAMACION</t>
  </si>
  <si>
    <t>ESTIMACION</t>
  </si>
  <si>
    <t>Al (día/mes/año):</t>
  </si>
  <si>
    <t>Del (día/mes/año):</t>
  </si>
  <si>
    <t>JURISDICCION:</t>
  </si>
  <si>
    <t>PERIODO</t>
  </si>
  <si>
    <t>CHIAPAS</t>
  </si>
  <si>
    <t>ESTADO :</t>
  </si>
  <si>
    <t>NIVEL DE JURISDICCIÓN</t>
  </si>
  <si>
    <t>FORMULARIO DE ESTIMACIÓN Y PROGRAMACION ANUAL</t>
  </si>
  <si>
    <t xml:space="preserve">INSTITUTO DE SALUD DEL ESTADO DE CHIAPAS </t>
  </si>
  <si>
    <t>PROGRAMA DE PLANIFICACIÓN FAMILIAR Y ANTICONCEPCIÓN</t>
  </si>
  <si>
    <t xml:space="preserve">SECRETARÍA DE SALUD </t>
  </si>
  <si>
    <t>MES</t>
  </si>
  <si>
    <t>JURISDICCION</t>
  </si>
  <si>
    <t>UNIDAD DE SALUD</t>
  </si>
  <si>
    <t>ENERO</t>
  </si>
  <si>
    <t xml:space="preserve">I TUXTLA GUTIERREZ </t>
  </si>
  <si>
    <t>C.S. ALBANIA (EL VALLE)</t>
  </si>
  <si>
    <t>C.S. BASHEQUÉM</t>
  </si>
  <si>
    <t>C.S. ÁLVARO OBREGÓN</t>
  </si>
  <si>
    <t>C.S. BENITO JUÁREZ</t>
  </si>
  <si>
    <t>C.S. ARROYO GRANDE</t>
  </si>
  <si>
    <t>C.S. ACAPETAHUA</t>
  </si>
  <si>
    <t>C.S. ARRIAGA</t>
  </si>
  <si>
    <t>C.S. AURORA GRANDE</t>
  </si>
  <si>
    <t>C.S. BELLAVISTA</t>
  </si>
  <si>
    <t>FEBRERO</t>
  </si>
  <si>
    <t>II SAN CRISTOBAL DE LAS CASAS</t>
  </si>
  <si>
    <t>C.S. ANDRÉS QUINTANA ROO</t>
  </si>
  <si>
    <t>C.S. BELISARIO DOMÍNGUEZ</t>
  </si>
  <si>
    <t>C.S. AMPARO AGUA TINTA</t>
  </si>
  <si>
    <t>C.S. CALZADA LARGA</t>
  </si>
  <si>
    <t>C.S. CARRIZAL</t>
  </si>
  <si>
    <t>C.S. ARROYO PALENQUE</t>
  </si>
  <si>
    <t>C.S. BAHÍA DE PAREDÓN</t>
  </si>
  <si>
    <t>C.S. BACHAJÓN</t>
  </si>
  <si>
    <t>C.S. EL LETRERO</t>
  </si>
  <si>
    <t>MARZO</t>
  </si>
  <si>
    <t>III COMITAN</t>
  </si>
  <si>
    <t>C.S. BETANIA</t>
  </si>
  <si>
    <t>C.S. CD. CUAUHTÉMOC</t>
  </si>
  <si>
    <t>C.S. CRISTÓBAL OBREGÓN</t>
  </si>
  <si>
    <t>C.S. CERRO DE LAS CAMPANAS</t>
  </si>
  <si>
    <t>C.S. ATOYAC NAYLUM</t>
  </si>
  <si>
    <t>C.S. BARRA DE ZACAPULCO</t>
  </si>
  <si>
    <t>C.S. CABEZA DE TORO</t>
  </si>
  <si>
    <t>C.S. CHAVARICO LAS PALMAS</t>
  </si>
  <si>
    <t>C.S. FRANCISCO I. MADERO</t>
  </si>
  <si>
    <t>ABRIL</t>
  </si>
  <si>
    <t>IV VILLA FLORES</t>
  </si>
  <si>
    <t>C.S. BERRIOZÁBAL</t>
  </si>
  <si>
    <t>C.S. CALLEJÓN</t>
  </si>
  <si>
    <t>C.S. CHICOMUSELO</t>
  </si>
  <si>
    <t>C.S. DIAMANTE DE ECHEVERRÍA</t>
  </si>
  <si>
    <t>C.S. CHAVAJEVAL</t>
  </si>
  <si>
    <t>C.S. BENITO JUÁREZ</t>
  </si>
  <si>
    <t>C.S. CACAHOATÁN</t>
  </si>
  <si>
    <t>C.S. CACHIMBO</t>
  </si>
  <si>
    <t>C.S. CHILÓN</t>
  </si>
  <si>
    <t>MAYO</t>
  </si>
  <si>
    <t>V PICHUCALCO</t>
  </si>
  <si>
    <t>C.S. BIENESTAR SOCIAL</t>
  </si>
  <si>
    <t>C.S. CHACTÉ</t>
  </si>
  <si>
    <t>C.S. COMITAN DE DOMINGUEZ</t>
  </si>
  <si>
    <t>C.S. DOLORES JALTENANGO</t>
  </si>
  <si>
    <t>C.S. EJIDO CONSTITUCIÓN</t>
  </si>
  <si>
    <t>C.S. BOCA DE CHAJUL</t>
  </si>
  <si>
    <t>C.S. CARRILLO PUERTO</t>
  </si>
  <si>
    <t>C.S. EJIDO LA ESPERANZA (ZAPOTAL)</t>
  </si>
  <si>
    <t>C.S. CONGREGACION VIRGINIA</t>
  </si>
  <si>
    <t>C.S. GRANADOS TALCANAQUE</t>
  </si>
  <si>
    <t>JUNIO</t>
  </si>
  <si>
    <t>VI PALENQUE</t>
  </si>
  <si>
    <t>C.S. CHIAPA DE CORZO</t>
  </si>
  <si>
    <t>C.S. CHALAM</t>
  </si>
  <si>
    <t>C.S. CRISTÓBAL COLÓN</t>
  </si>
  <si>
    <t>C.S. DR. DOMINGO CHANONA</t>
  </si>
  <si>
    <t>C.S. EJIDO IGNACIO ALLENDE</t>
  </si>
  <si>
    <t>C.S. CACAHUATAL</t>
  </si>
  <si>
    <t>C.S. CEBADILLA 2A. SECCIÓN</t>
  </si>
  <si>
    <t>C.S. EJIDO MORELOS (ESTACIÓN MOJARRAS)</t>
  </si>
  <si>
    <t>C.S. CURVA LIQUILWITZ</t>
  </si>
  <si>
    <t>C.S. LAS CHICHARRAS</t>
  </si>
  <si>
    <t>JULIO</t>
  </si>
  <si>
    <t>VII TAPACHULA</t>
  </si>
  <si>
    <t>C.S. CHIAPILLA</t>
  </si>
  <si>
    <t>C.S. CHANAL</t>
  </si>
  <si>
    <t>C.S. EMILIANO ZAPATA</t>
  </si>
  <si>
    <t>C.S. EL ÁMBAR DE ECHEVERRÍA</t>
  </si>
  <si>
    <t>C.S. EL BOSQUE</t>
  </si>
  <si>
    <t>C.S. CHOCOLJAITO</t>
  </si>
  <si>
    <t>C.S. CENTRO DE SALUD MANACAL LLANO GRANDE</t>
  </si>
  <si>
    <t>C.S. EL CARMEN</t>
  </si>
  <si>
    <t>C.S. GOLONCHÁN VIEJO</t>
  </si>
  <si>
    <t>C.S. MAZAPA DE MADERO</t>
  </si>
  <si>
    <t>AGOSTO</t>
  </si>
  <si>
    <t>VIII VILLA TONALA</t>
  </si>
  <si>
    <t>C.S. CINTALAPA</t>
  </si>
  <si>
    <t>C.S. CHAONIL</t>
  </si>
  <si>
    <t>C.S. FELIPE ÁNGELES</t>
  </si>
  <si>
    <t>C.S. EL PARRAL</t>
  </si>
  <si>
    <t>C.S. EL OCOTAL</t>
  </si>
  <si>
    <t>C.S. EBEN EZER</t>
  </si>
  <si>
    <t>C.S. CIUDAD HIDALGO</t>
  </si>
  <si>
    <t>C.S. EL MANGUITO</t>
  </si>
  <si>
    <t>C.S. JOL-SACJÚN</t>
  </si>
  <si>
    <t>C.S. MIGUEL ALEMÁN</t>
  </si>
  <si>
    <t>SEPTIEMBRE</t>
  </si>
  <si>
    <t>IX OCOSINGO</t>
  </si>
  <si>
    <t>C.S. COPAINALÁ</t>
  </si>
  <si>
    <t>C.S. CHENALHÓ</t>
  </si>
  <si>
    <t>C.S. FLOR DE MAYO</t>
  </si>
  <si>
    <t>C.S. GUADALUPE VICTORIA</t>
  </si>
  <si>
    <t>C.S. EL NARANJO</t>
  </si>
  <si>
    <t>C.S. EJIDO LAS MURALLAS</t>
  </si>
  <si>
    <t>C.S. HERMENEGILDO GALEANA</t>
  </si>
  <si>
    <t>C.S. JUNA SABINES VERAPAZ</t>
  </si>
  <si>
    <t>C.S. MOTOZINTLA DE MENDOZA</t>
  </si>
  <si>
    <t>OCTUBRE</t>
  </si>
  <si>
    <t>X MOTOZINTLA</t>
  </si>
  <si>
    <t>C.S. COPOYA</t>
  </si>
  <si>
    <t>C.S. CHILIMJOVELTIC</t>
  </si>
  <si>
    <t>C.S. FRONTERA COMALAPA</t>
  </si>
  <si>
    <t>C.S. JESÚS MA. GARZA</t>
  </si>
  <si>
    <t>C.S. HUITIUPÁN</t>
  </si>
  <si>
    <t>C.S. EL PARAÍSO</t>
  </si>
  <si>
    <t>C.S. EL EDÉN</t>
  </si>
  <si>
    <t>C.S. IGNACIO RAMÍREZ</t>
  </si>
  <si>
    <t>C.S. LA SOLEDAD</t>
  </si>
  <si>
    <t>C.S. NUEVO PACAYAL</t>
  </si>
  <si>
    <t>NOVIEMBRE</t>
  </si>
  <si>
    <t>C.S. EL JOBO</t>
  </si>
  <si>
    <t>C.S. CHILOLJÁ</t>
  </si>
  <si>
    <t>C.S. GABRIEL LEYVA VELÁZQUEZ</t>
  </si>
  <si>
    <t>C.S. LAGUNA DEL COFRE</t>
  </si>
  <si>
    <t>C.S. IGNACIO ZARAGOZA</t>
  </si>
  <si>
    <t>C.S. EL TRIUNFO</t>
  </si>
  <si>
    <t>C.S. JOAQUÍN AMARO (EJIDO TAMAULIPAS)</t>
  </si>
  <si>
    <t>C.S. LA TRINIDAD</t>
  </si>
  <si>
    <t>C.S. OJO DE AGUA CÁRDENAS</t>
  </si>
  <si>
    <t>DICIEMBRE</t>
  </si>
  <si>
    <t>C.S. CHIMIX DOS</t>
  </si>
  <si>
    <t>C.S. HIDALGO</t>
  </si>
  <si>
    <t>C.S. NUEVA CONCORDIA</t>
  </si>
  <si>
    <t>C.S. IXHUATÁN</t>
  </si>
  <si>
    <t>C.S. FRONTERA COROZAL</t>
  </si>
  <si>
    <t>C.S. ESCUINTLA</t>
  </si>
  <si>
    <t>C.S. LA AZTECA</t>
  </si>
  <si>
    <t>C.S. MEQUEJA</t>
  </si>
  <si>
    <t>C.S. OJO DE AGUA CENTRO</t>
  </si>
  <si>
    <t>C.S. CHIPILINAR</t>
  </si>
  <si>
    <t>C.S. NUEVA INDEPENDENCIA</t>
  </si>
  <si>
    <t>C.S. IXTACOMITÁN</t>
  </si>
  <si>
    <t>C.S. IGNACIO ALLENDE</t>
  </si>
  <si>
    <t>C.S. FRONTERA HIDALGO</t>
  </si>
  <si>
    <t>C.S. LA LAGUNA</t>
  </si>
  <si>
    <t>C.S. NAZARETH</t>
  </si>
  <si>
    <t xml:space="preserve">C.S. PACAYAL </t>
  </si>
  <si>
    <t>C.S. FCO. I. MADERO</t>
  </si>
  <si>
    <t>C.S. CHIQUINIVALVO</t>
  </si>
  <si>
    <t>C.S. IXCAN</t>
  </si>
  <si>
    <t>C.S. NUEVO PARAÍSO</t>
  </si>
  <si>
    <t>C.S. IXTAPANGAJOYA</t>
  </si>
  <si>
    <t>C.S. HUEHUETÁN</t>
  </si>
  <si>
    <t>C.S. LA POLKA</t>
  </si>
  <si>
    <t>C.S. NUEVA MORELIA</t>
  </si>
  <si>
    <t>C.S. RINCÓN DEL BOSQUE</t>
  </si>
  <si>
    <t>C.S. COLONIA PUEBLA</t>
  </si>
  <si>
    <t>C.S. JALISCO</t>
  </si>
  <si>
    <t>C.S. REFORMA</t>
  </si>
  <si>
    <t>C.S. JUÁREZ</t>
  </si>
  <si>
    <t>C.S. JOLJA TIONTIEPA</t>
  </si>
  <si>
    <t>C.S. HUIXTLA</t>
  </si>
  <si>
    <t>C.S. LAS BRISAS</t>
  </si>
  <si>
    <t>C.S. OCOSINGO</t>
  </si>
  <si>
    <t>C.S. RÍO GUERRERO</t>
  </si>
  <si>
    <t>C.S. FRANCISCO SARABIA</t>
  </si>
  <si>
    <t>C.S. EL NIZ</t>
  </si>
  <si>
    <t>C.S. JERUSALEM</t>
  </si>
  <si>
    <t>C.S. ROBLADA GRANDE</t>
  </si>
  <si>
    <t>C.S. LA CEIBA</t>
  </si>
  <si>
    <t>C.S. LA LIBERTAD</t>
  </si>
  <si>
    <t>C.S. ISLAMAPA</t>
  </si>
  <si>
    <t>C.S. LÁZARO CÁRDENAS</t>
  </si>
  <si>
    <t>C.S. PAMAL NAVIL</t>
  </si>
  <si>
    <t>C.S. SAN ANTONIO LA PINADA</t>
  </si>
  <si>
    <t>C.S. GUADALUPE BACJA</t>
  </si>
  <si>
    <t>C.S. JUSTO SIERRA</t>
  </si>
  <si>
    <t>C.S. SAN NICOLÁS PLAN DE AYUTLA</t>
  </si>
  <si>
    <t>C.S. MACAYO 2A. SECCIÓN</t>
  </si>
  <si>
    <t>C.S. LA UNIÓN</t>
  </si>
  <si>
    <t>C.S. JOSÉ MARÍA MORELOS</t>
  </si>
  <si>
    <t>C.S. NICOLÁS BRAVO</t>
  </si>
  <si>
    <t>C.S. PAMALÁ PICOTÉ</t>
  </si>
  <si>
    <t>C.S. SAN JOSÉ CHICHARRAS</t>
  </si>
  <si>
    <t>C.S. ICALUMTIC</t>
  </si>
  <si>
    <t>C.S. LA GLORIA</t>
  </si>
  <si>
    <t>C.S. SN. PEDRO BUENAVISTA</t>
  </si>
  <si>
    <t>C.S. MIGUEL ALDAMA</t>
  </si>
  <si>
    <t>C.S. JOSÉ MARÍA MORELOS Y PAVÓN</t>
  </si>
  <si>
    <t>C.S. NOYOLA</t>
  </si>
  <si>
    <t>C.S. PATIHUITZ</t>
  </si>
  <si>
    <t>C.S. SANTA ANA PINABETO</t>
  </si>
  <si>
    <t>C.S. ICO</t>
  </si>
  <si>
    <t>C.S. LA INDEPENDENCIA</t>
  </si>
  <si>
    <t>C.S. TIERRA Y LIBERTAD</t>
  </si>
  <si>
    <t>C.S. PLAN DE AYALA</t>
  </si>
  <si>
    <t>C.S. LOS NARANJOS</t>
  </si>
  <si>
    <t>C.S. NUEVA COAPA ECHEGARAY</t>
  </si>
  <si>
    <t>C.S. PINABETAL</t>
  </si>
  <si>
    <t>C.S. SANTA MARÍA</t>
  </si>
  <si>
    <t>C.S. IXTAPA</t>
  </si>
  <si>
    <t>C.S. JOMALHO</t>
  </si>
  <si>
    <t>C.S. LA PATRIA</t>
  </si>
  <si>
    <t>C.S. VILLACORZO</t>
  </si>
  <si>
    <t>C.S. PUEBLO NUEVO SOLISTAHUACÁN</t>
  </si>
  <si>
    <t>C.S. MIGUEL HIDALGO</t>
  </si>
  <si>
    <t>C.S. LAS LAURAS</t>
  </si>
  <si>
    <t>C.S. NUEVO MILENIO SANTA CRUZ</t>
  </si>
  <si>
    <t>C.S. RAMÓN F. BALBOA</t>
  </si>
  <si>
    <t>C.S. SANTO DOMINGO LA CASCADA</t>
  </si>
  <si>
    <t>C.S. JIQUIPILAS</t>
  </si>
  <si>
    <t>C.S. LAS LIMAS</t>
  </si>
  <si>
    <t>C.S. LA PINTA</t>
  </si>
  <si>
    <t>C.S. VILLAFLORES</t>
  </si>
  <si>
    <t>C.S. RAFAEL PASCACIO GAMBOA</t>
  </si>
  <si>
    <t>C.S. NUEVA ESPERANZA 1Âª SECCIÓN</t>
  </si>
  <si>
    <t>C.S. LAS PALMERAS</t>
  </si>
  <si>
    <t>C.S. PESQUERÍA LA GLORIA</t>
  </si>
  <si>
    <t>C.S. SACJÚN CUWITZ</t>
  </si>
  <si>
    <t>C.S. ZAPOTILLO</t>
  </si>
  <si>
    <t>C.S. JOSÉ MARÍA PINO SUÁREZ</t>
  </si>
  <si>
    <t>C.S. LAS ROSAS</t>
  </si>
  <si>
    <t>C.S. LAS MARGARITAS</t>
  </si>
  <si>
    <t>CAS. 24 DE DICIEMBRE</t>
  </si>
  <si>
    <t>C.S. RAYÓN</t>
  </si>
  <si>
    <t>C.S. NUEVA ESPERANZA PROGRESISTA</t>
  </si>
  <si>
    <t>C.S. LLANO DE LA LIMA</t>
  </si>
  <si>
    <t>C.S. PESQUERÍA LA LÍNEA</t>
  </si>
  <si>
    <t>C.S. SAN ANTONIO BULUJIB</t>
  </si>
  <si>
    <t>C.S.M. NUEVA MORELIA</t>
  </si>
  <si>
    <t>C.S. LAJA TENDIDA</t>
  </si>
  <si>
    <t>C.S. LÁZARO CÁRDENAS CHILIL</t>
  </si>
  <si>
    <t>C.S. MONTE SINAÍ</t>
  </si>
  <si>
    <t>CAS. AGUA DULCE II</t>
  </si>
  <si>
    <t>C.S. NUEVA PALESTINA</t>
  </si>
  <si>
    <t>C.S. MAPASTEPEC</t>
  </si>
  <si>
    <t>C.S. PIJIJIAPAN</t>
  </si>
  <si>
    <t>C.S. SAN JUAN RÓMULO CALZADA</t>
  </si>
  <si>
    <t>CAS. 20 DE NOVIEMBRE</t>
  </si>
  <si>
    <t>C.S. LIC. BUENAVISTA MATA SANOS</t>
  </si>
  <si>
    <t>C.S. LELENCHIG</t>
  </si>
  <si>
    <t>C.S. NUEVA GRECIA</t>
  </si>
  <si>
    <t>CAS. AGUA PRIETA</t>
  </si>
  <si>
    <t>C.S. REFORMA Y PLANADA</t>
  </si>
  <si>
    <t>C.S. NUEVO LIMAR</t>
  </si>
  <si>
    <t>C.S. MAZATÁN</t>
  </si>
  <si>
    <t>C.S. PUEBLO NUEVO</t>
  </si>
  <si>
    <t>C.S. SAN QUINTÍN</t>
  </si>
  <si>
    <t>CAS. AGUACATILLO</t>
  </si>
  <si>
    <t>C.S. LIC. GUSTAVO DÍAZ ORDAZ</t>
  </si>
  <si>
    <t>C.S. MACVILHO</t>
  </si>
  <si>
    <t>C.S. NUEVA LIBERTAD (EL COLORADO)</t>
  </si>
  <si>
    <t>CAS. COL. LA FRAYLESCA</t>
  </si>
  <si>
    <t>C.S. SAN MIGUEL 1a. SECCIÓN</t>
  </si>
  <si>
    <t>C.S. NUEVO MUNDO</t>
  </si>
  <si>
    <t>C.S. PUENTE MARGARITA</t>
  </si>
  <si>
    <t>C.S. SANTA BÁRBARA</t>
  </si>
  <si>
    <t>CAS. CHIQUISBIL</t>
  </si>
  <si>
    <t>C.S. NARCISO MENDOZA</t>
  </si>
  <si>
    <t>C.S. MAJOMUT</t>
  </si>
  <si>
    <t>C.S. NUEVA SABANILLA</t>
  </si>
  <si>
    <t>CAS. CUXTEPEQUES</t>
  </si>
  <si>
    <t>C.S. SIMOJOVEL</t>
  </si>
  <si>
    <t>C.S. NUEVO VERACRUZ</t>
  </si>
  <si>
    <t>C.S. NUEVO MILENIO</t>
  </si>
  <si>
    <t>C.S. PUERTO ARISTA</t>
  </si>
  <si>
    <t>C.S. SANTA ELENA</t>
  </si>
  <si>
    <t>CAS. CRUZ DE PIEDRA</t>
  </si>
  <si>
    <t>C.S. MAJUMPEPEN</t>
  </si>
  <si>
    <t>C.S. NUEVO HUIXTÁN</t>
  </si>
  <si>
    <t>CAS. DR. BELISARIO DOMÍNGUEZ</t>
  </si>
  <si>
    <t>C.S. TECTUAPAN</t>
  </si>
  <si>
    <t>C.S. PALENQUE</t>
  </si>
  <si>
    <t>C.S. PRIMERA SECCIÓN DE MEDIO MONTE</t>
  </si>
  <si>
    <t>C.S. SAN ISIDRO</t>
  </si>
  <si>
    <t>C.S. SANTA ISABEL</t>
  </si>
  <si>
    <t>CAS. EL CERCADILLO</t>
  </si>
  <si>
    <t>C.S. MATZAM</t>
  </si>
  <si>
    <t>C.S. NUEVO LLANO GRANDE</t>
  </si>
  <si>
    <t>CAS. EL PORTILLO</t>
  </si>
  <si>
    <t>C.S. ZACATONAL DE JUÁREZ</t>
  </si>
  <si>
    <t>C.S. PLAYAS DE CATAZAJÁ</t>
  </si>
  <si>
    <t>C.S. PUERTO MADERO</t>
  </si>
  <si>
    <t>C.S. TONALÁ</t>
  </si>
  <si>
    <t>C.S. YAXOQUIMTELA</t>
  </si>
  <si>
    <t>CAS. EL HORIZONTE</t>
  </si>
  <si>
    <t>C.S. NUEVA TENOCHTITLAN</t>
  </si>
  <si>
    <t>C.S. MESBILJA</t>
  </si>
  <si>
    <t>C.S. OCHUSJOB</t>
  </si>
  <si>
    <t>CAS. EL SABINO</t>
  </si>
  <si>
    <t>C.S.M. FRANCISCO I. MADERO</t>
  </si>
  <si>
    <t>C.S. QUETZALCÓALT</t>
  </si>
  <si>
    <t>C.S. RAYMUNDO ENRÍQUEZ</t>
  </si>
  <si>
    <t>C.S. VILLA DEL MAR</t>
  </si>
  <si>
    <t>C.S.M.  GOLOLTÓN</t>
  </si>
  <si>
    <t>CAS. EL MIRADOR</t>
  </si>
  <si>
    <t>C.S. OCOZOCOAUTLA</t>
  </si>
  <si>
    <t>C.S. MITONTIC</t>
  </si>
  <si>
    <t>C.S. PRIMERO DE MAYO</t>
  </si>
  <si>
    <t>CAS. EMILIANO ZAPATA</t>
  </si>
  <si>
    <t>C.S.M. LA ESPERANZA</t>
  </si>
  <si>
    <t>C.S. QUIRINGUICHARO</t>
  </si>
  <si>
    <t>C.S. SAN FELIPE TIZAPA</t>
  </si>
  <si>
    <t>C.S.M. BELISARIO DOMÍNGUEZ</t>
  </si>
  <si>
    <t>CAS. EL PARAÍSO</t>
  </si>
  <si>
    <t>C.S. PACÚ</t>
  </si>
  <si>
    <t>C.S. MITZITÓN</t>
  </si>
  <si>
    <t>C.S. ROSARIO BADENIA</t>
  </si>
  <si>
    <t>C.S.M. LLANOS DE MORELOS 2a. SECCIÓN</t>
  </si>
  <si>
    <t>C.S. RÍO CHANCALÁ</t>
  </si>
  <si>
    <t>C.S. TAPACHULA DE CÓRDOBA Y ORDÓÑEZ</t>
  </si>
  <si>
    <t>CAS. AGRÍCOLA 20 DE NOVIEMBRE ( LA MICA)</t>
  </si>
  <si>
    <t>C.S.M. BIENES COMUNALES LA LAGUNA</t>
  </si>
  <si>
    <t>CAS. GUADALUPE VICTORIA</t>
  </si>
  <si>
    <t>C.S. PARAÍSO DEL GRIJALVA</t>
  </si>
  <si>
    <t>C.S. NACHING</t>
  </si>
  <si>
    <t>CAS. ESPINAL BUENAVISTA</t>
  </si>
  <si>
    <t>C.S.M. NUEVO SAN ANTONIO</t>
  </si>
  <si>
    <t>C.S. RÍO JORDÁN</t>
  </si>
  <si>
    <t>C.S. TAPACHULA INDECO CEBADILLA</t>
  </si>
  <si>
    <t>CAS. BELISARIO DOMÍNGUEZ</t>
  </si>
  <si>
    <t>C.S.M. BOLONTÓN</t>
  </si>
  <si>
    <t>CAS. HONDURAS</t>
  </si>
  <si>
    <t>C.S. PATRIA NUEVA</t>
  </si>
  <si>
    <t>C.S. NATILTÓN</t>
  </si>
  <si>
    <t>C.S. SANTA MARGARITA AGUA AZUL</t>
  </si>
  <si>
    <t>CAS. FRANCISCO I. MADERO</t>
  </si>
  <si>
    <t>C.S.M. PANTEPEC</t>
  </si>
  <si>
    <t>C.S. ROBERTO BARRIOS</t>
  </si>
  <si>
    <t>C.S. TAPACHULA SANTA CLARA</t>
  </si>
  <si>
    <t>CAS. COL. 5 DE FEBRERO (CALERA)</t>
  </si>
  <si>
    <t>C.S.M. CACATEEL</t>
  </si>
  <si>
    <t>CAS. LA LAGUNA</t>
  </si>
  <si>
    <t>C.S. PEDREGAL SAN ÁNGEL</t>
  </si>
  <si>
    <t>C.S. NAVENCHAUC</t>
  </si>
  <si>
    <t>C.S. STA. ROSALÍA</t>
  </si>
  <si>
    <t>CAS. HORACIO GRAJALES</t>
  </si>
  <si>
    <t>C.S.M. PEÑITAS EL MICO</t>
  </si>
  <si>
    <t>C.S. SABANILLA</t>
  </si>
  <si>
    <t>C.S. TINAJAS 1A. SECCIÓN</t>
  </si>
  <si>
    <t>CAS. EJIDO EL VERGEL</t>
  </si>
  <si>
    <t>C.S.M. CAMPO BOLONTINÁ</t>
  </si>
  <si>
    <t>CAS. LA PINADA</t>
  </si>
  <si>
    <t>C.S. ONILTIC</t>
  </si>
  <si>
    <t>C.S. TZISCAO</t>
  </si>
  <si>
    <t>CAS. LA LIBERTAD</t>
  </si>
  <si>
    <t>C.S.M. RAMOS CUBILETE</t>
  </si>
  <si>
    <t>C.S. SALTO DE AGUA</t>
  </si>
  <si>
    <t>C.S. TUXTLA CHICO</t>
  </si>
  <si>
    <t>CAS. EJIDO LA CONQUISTA</t>
  </si>
  <si>
    <t>C.S.M. CARMEN XAQUILA</t>
  </si>
  <si>
    <t>CAS. LA SOLEDAD</t>
  </si>
  <si>
    <t>C.S. POMPOSO CASTELLANOS</t>
  </si>
  <si>
    <t>C.S. OXCHUC</t>
  </si>
  <si>
    <t>C.S. VERACRUZ</t>
  </si>
  <si>
    <t>CAS. LA LUCHA</t>
  </si>
  <si>
    <t>C.S.M. RIVERA GALEANA</t>
  </si>
  <si>
    <t>C.S. SAN MARTÍN CHAMIZAL</t>
  </si>
  <si>
    <t>C.S. UNIÓN JUÁREZ</t>
  </si>
  <si>
    <t>CAS. EJIDO NUEVA URBINA</t>
  </si>
  <si>
    <t>C.S.M. CHABAN</t>
  </si>
  <si>
    <t>CAS. LA VERBENA</t>
  </si>
  <si>
    <t>C.S. RAUDALES MALPASO</t>
  </si>
  <si>
    <t>C.S. PANTELHÓ</t>
  </si>
  <si>
    <t>C.S. VERAPAZ</t>
  </si>
  <si>
    <t>CAS. LA PAZ DE SABINES</t>
  </si>
  <si>
    <t>C.S.M. SAN ISIDRO LAS BANDERAS</t>
  </si>
  <si>
    <t>C.S. SAN PEDRO SABANA</t>
  </si>
  <si>
    <t>C.S. VILLA COLMALTITLÁN</t>
  </si>
  <si>
    <t>CAS. EL TERRERO</t>
  </si>
  <si>
    <t>C.S.M. CRUCERO CHICH</t>
  </si>
  <si>
    <t>CAS. LAS NUBES</t>
  </si>
  <si>
    <t>C.S. RIBERA EL AMATAL</t>
  </si>
  <si>
    <t>C.S. RANCHO NARVÁEZ</t>
  </si>
  <si>
    <t>C.S.M. SANTO DOMINGO LAS PALMAS</t>
  </si>
  <si>
    <t>CAS. LAS TORONJAS</t>
  </si>
  <si>
    <t>C.S.M. SAN LORENZO</t>
  </si>
  <si>
    <t>C.S. SANTO DOMINGO</t>
  </si>
  <si>
    <t>C.S. VILLA DE LAS FLORES (TAPACHULA)</t>
  </si>
  <si>
    <t>CAS. GUSTAVO LÓPEZ GUTIÉRREZ</t>
  </si>
  <si>
    <t>C.S.M. EL CARMEN</t>
  </si>
  <si>
    <t>CAS. LIBERTAD FRONTERA</t>
  </si>
  <si>
    <t>C.S. SAN FERNANDO</t>
  </si>
  <si>
    <t>C.S. ROMERILLO</t>
  </si>
  <si>
    <t>CAS. AGUA ZARCA</t>
  </si>
  <si>
    <t>CAS. LIBERTAD EL PAJAL</t>
  </si>
  <si>
    <t>C.S.M. SOLOSUCHIAPA</t>
  </si>
  <si>
    <t>C.S. SATURNINO RÍOS</t>
  </si>
  <si>
    <t>C.S. VIVA MÉXICO</t>
  </si>
  <si>
    <t>CAS. HUACHIPILÍN CALENTURA</t>
  </si>
  <si>
    <t>C.S.M. EL EDEN</t>
  </si>
  <si>
    <t>CAS. LLANO GRANDE</t>
  </si>
  <si>
    <t>C.S. SAN FRANCISCO PUJILTIC</t>
  </si>
  <si>
    <t>C.S. SACLAMANTÓN</t>
  </si>
  <si>
    <t>CAS. AQUILES SERDÁN</t>
  </si>
  <si>
    <t>CAS. LOMA BONITA</t>
  </si>
  <si>
    <t>C.S.R. LAGUNA GRANDE</t>
  </si>
  <si>
    <t>C.S. TIEMOPA</t>
  </si>
  <si>
    <t>CAS. 29 DE DICIEMBRE</t>
  </si>
  <si>
    <t>CAS. LA ESPERANZA</t>
  </si>
  <si>
    <t>C.S.M. EL MANGO</t>
  </si>
  <si>
    <t>CAS. LOS CIPRESES</t>
  </si>
  <si>
    <t>C.S. SAN JOSÉ MASPAC</t>
  </si>
  <si>
    <t>C.S. SAN ANDRÉS LARRAINZAR</t>
  </si>
  <si>
    <t>CAS. BARRIO POTRERILLOS</t>
  </si>
  <si>
    <t>CAS. LOS AMATES</t>
  </si>
  <si>
    <t>C.S.R. MACAYO 3a. SECCIÓN</t>
  </si>
  <si>
    <t>C.S. TILA</t>
  </si>
  <si>
    <t>CAS. 2A. SECCIÓN DE TINAJAS</t>
  </si>
  <si>
    <t>CAS. LAS ARENAS</t>
  </si>
  <si>
    <t>C.S.M. FILADELFIA</t>
  </si>
  <si>
    <t>CAS. OJO DE AGUA LAS CRUCES</t>
  </si>
  <si>
    <t>C.S. SOYALÓ</t>
  </si>
  <si>
    <t>C.S. SAN CRISTÓBAL DE LAS CASAS</t>
  </si>
  <si>
    <t>CAS. BELLAVISTA DEL NORTE</t>
  </si>
  <si>
    <t>CAS. MANUEL ÁVILA CAMACHO</t>
  </si>
  <si>
    <t>C.S.R. VILLA LUZ</t>
  </si>
  <si>
    <t>C.S. TUMBALÁ</t>
  </si>
  <si>
    <t>CAS. 2A. SECCIÓN IZAPA</t>
  </si>
  <si>
    <t>CAS. NATALIO VAZQUEZ PALLARES</t>
  </si>
  <si>
    <t>C.S.M. JOL-HICABATIL</t>
  </si>
  <si>
    <t>CAS. PALESTINA</t>
  </si>
  <si>
    <t>C.S. SUCHIAPA</t>
  </si>
  <si>
    <t>C.S. SAN PEDRO LA TEJERÍA</t>
  </si>
  <si>
    <t>CAS. CAJCAM</t>
  </si>
  <si>
    <t>CAS. MELCHOR OCAMPO</t>
  </si>
  <si>
    <t>CAS. 5 DE MAYO</t>
  </si>
  <si>
    <t>C.S. USIPA</t>
  </si>
  <si>
    <t>CAS. 2A. SECCIÓN MEDIO MONTE</t>
  </si>
  <si>
    <t>CAS. NUEVA FLOR</t>
  </si>
  <si>
    <t>C.S.M. LA REFORMA</t>
  </si>
  <si>
    <t>CAS. POTRERILLO</t>
  </si>
  <si>
    <t>C.S. TECPATAN</t>
  </si>
  <si>
    <t>C.S. SAN PEDRO PEDERNAL</t>
  </si>
  <si>
    <t>CAS. CHICHIMA CHACALJEMEL</t>
  </si>
  <si>
    <t>CAS. MIGUEL HIDALGO</t>
  </si>
  <si>
    <t>CAS. ARENAL</t>
  </si>
  <si>
    <t>C.S. VICENTE GUERRERO</t>
  </si>
  <si>
    <t>CAS. 3A. SECCIÓN TINAJAS</t>
  </si>
  <si>
    <t>CAS. NUEVO TENEJAPA (EL RECREO)</t>
  </si>
  <si>
    <t>C.S.M. LA UNIÓN SITALÁ</t>
  </si>
  <si>
    <t>CAS. RINCÓN BUENAVISTA</t>
  </si>
  <si>
    <t>C.S. TERAN</t>
  </si>
  <si>
    <t>C.S. SHISHINTONIL</t>
  </si>
  <si>
    <t>CAS. CUATRO CAMINOS</t>
  </si>
  <si>
    <t>CAS. MONTEBELLO ALTAMIRA</t>
  </si>
  <si>
    <t>CAS. AURORA ERMITA</t>
  </si>
  <si>
    <t>C.S. VILLA FRACCIONAMIENTO EL ROSARIO</t>
  </si>
  <si>
    <t>CAS. ABRAHAM GONZÁLEZ</t>
  </si>
  <si>
    <t>CAS. PROGRESO</t>
  </si>
  <si>
    <t>C.S.M. LOS QUINICHEZ</t>
  </si>
  <si>
    <t>CAS. SAN FRANCISCO</t>
  </si>
  <si>
    <t>C.S. TILTEPEC</t>
  </si>
  <si>
    <t>C.S. SIBERIA</t>
  </si>
  <si>
    <t>CAS. EL CARMEN XHÁN</t>
  </si>
  <si>
    <t>CAS. MONTERREY</t>
  </si>
  <si>
    <t>CAS. CARRIZAL</t>
  </si>
  <si>
    <t>C.S. WILLIS 2ª SECCIÓN</t>
  </si>
  <si>
    <t>CAS. ADOLFO RUÍZ CORTINES</t>
  </si>
  <si>
    <t>CAS. RANCH. CHOCOHUITAL ( EMB. COSTA AZUL)</t>
  </si>
  <si>
    <t>C.S.M. MAPIL</t>
  </si>
  <si>
    <t>CAS. SAN LUCAS</t>
  </si>
  <si>
    <t>C.S. TOTOLAPA</t>
  </si>
  <si>
    <t>C.S. STENLEJSOSTETIC</t>
  </si>
  <si>
    <t>CAS. EL ENCANTO</t>
  </si>
  <si>
    <t>CAS. NIÑOS HÉROES</t>
  </si>
  <si>
    <t>CAS. CATEDRAL DE CHIAPAS</t>
  </si>
  <si>
    <t>C.S. YAJALÓN</t>
  </si>
  <si>
    <t>CAS. AZTLÁN</t>
  </si>
  <si>
    <t>CAS. SALTO DE AGUA</t>
  </si>
  <si>
    <t>C.S.M. MUQUENAL</t>
  </si>
  <si>
    <t>CAS. VEGA DEL ROSARIO</t>
  </si>
  <si>
    <t>C.S. TUXTLA (COL. SANTA CRUZ)</t>
  </si>
  <si>
    <t>C.S. TENEJAPA</t>
  </si>
  <si>
    <t>CAS. EL PORTAL</t>
  </si>
  <si>
    <t>CAS. OCOTAL LAS MARAVILLAS</t>
  </si>
  <si>
    <t>CAS. CENTRO VALTIERRA</t>
  </si>
  <si>
    <t>C.S.M.  LIC. ADOLFO LÓPEZ MATEOS</t>
  </si>
  <si>
    <t>CAS. BARRITA DE PAJÓN</t>
  </si>
  <si>
    <t>CAS. SAN ANTONIO MANCOMUN</t>
  </si>
  <si>
    <t>C.S.M. PATELNÁ</t>
  </si>
  <si>
    <t>CAS. VICENTE GUERRERO</t>
  </si>
  <si>
    <t>C.S. TUXTLA GUTIÉRREZ</t>
  </si>
  <si>
    <t>C.S. TEOPISCA</t>
  </si>
  <si>
    <t>CAS. EL TRIUNFO DE LAS TRES MARAVILLAS</t>
  </si>
  <si>
    <t>CAS. PLAN DE LA LIBERTAD</t>
  </si>
  <si>
    <t>CAS. COL. ADOLFO LÓPEZ MATEOS</t>
  </si>
  <si>
    <t>C.S.M. AMÉRICA LIBRE</t>
  </si>
  <si>
    <t>CAS. CANTÓN ACAXMAN</t>
  </si>
  <si>
    <t>CAS. SAN LUQUEÑO (LA COSTA)</t>
  </si>
  <si>
    <t>C.S.M. RAMOSIL (TZAJALNABIL)</t>
  </si>
  <si>
    <t>CAS. VILLA FLORES</t>
  </si>
  <si>
    <t>C.S. UNIÓN AGRARISTA</t>
  </si>
  <si>
    <t>C.S. TS'AKIBILJOK</t>
  </si>
  <si>
    <t>CAS. ESPÍRITU SANTO</t>
  </si>
  <si>
    <t>CAS. PROGRESO AGRARIO</t>
  </si>
  <si>
    <t>CAS. CONCEPCIÓN BUENAVISTA</t>
  </si>
  <si>
    <t>C.S.M. ARROYO AGUA AZUL</t>
  </si>
  <si>
    <t>CAS. CANTÓN CHAMULAPA</t>
  </si>
  <si>
    <t>CAS. TAPACHULITA</t>
  </si>
  <si>
    <t>C.S.M. SAN ANTONIO LAS PALOMAS</t>
  </si>
  <si>
    <t>CAS. VILLA HERMOSA</t>
  </si>
  <si>
    <t>C.S. VENUSTIANO CARRANZA</t>
  </si>
  <si>
    <t>C.S. TZAJALCHÉN</t>
  </si>
  <si>
    <t>CAS. FRANCISCO SARABIA</t>
  </si>
  <si>
    <t>CAS. RIBERA BUENAVISTA</t>
  </si>
  <si>
    <t>CAS. EL AZUFRE</t>
  </si>
  <si>
    <t>C.S.M. ARROYO AGUA AZUL (MIRAFLORES)</t>
  </si>
  <si>
    <t>CAS. CANTÓN CORRALITO</t>
  </si>
  <si>
    <t>CAS. TUTUAM</t>
  </si>
  <si>
    <t>C.S.M. SAN GABRIEL</t>
  </si>
  <si>
    <t>CAS. VILLAHERMOSA</t>
  </si>
  <si>
    <t>C.S. TZONTEALJA</t>
  </si>
  <si>
    <t>CAS. GUADALUPE LAS FLORES</t>
  </si>
  <si>
    <t>CAS. RIBERA HORIZONTE</t>
  </si>
  <si>
    <t>CAS. EL BENEFICIO</t>
  </si>
  <si>
    <t>C.S.M. CHUCHUCLUMIL</t>
  </si>
  <si>
    <t>CAS. CANTÓN EL SACRIFICIO</t>
  </si>
  <si>
    <t>CAS. UNIÓN Y PROGRESO</t>
  </si>
  <si>
    <t>C.S.M. SULUPHUITZ</t>
  </si>
  <si>
    <t>CESSA. BELISARIO DOMÍNGUEZ</t>
  </si>
  <si>
    <t>C.S. YABTECLUM PUEBLO NUEVO</t>
  </si>
  <si>
    <t>CAS. GUADALUPE MIRAMAR</t>
  </si>
  <si>
    <t>CAS. SALVADOR URBINA</t>
  </si>
  <si>
    <t>CAS. EL ESTORAQUE</t>
  </si>
  <si>
    <t>C.S.M. CUCTIEPA</t>
  </si>
  <si>
    <t>CAS. CANTÓN EL TRIUNFO</t>
  </si>
  <si>
    <t>CLÍNICA DE LA MUJER PIJIJIAPAN</t>
  </si>
  <si>
    <t>C.S.M. TACUBA NUEVA</t>
  </si>
  <si>
    <t>CESSA. SILTEPEC</t>
  </si>
  <si>
    <t>C.S. VILLA DE ACALA</t>
  </si>
  <si>
    <t>C.S. YALCUC</t>
  </si>
  <si>
    <t>CAS. GUADALUPE PALMIRA</t>
  </si>
  <si>
    <t>CAS. EL NARANJO 2A. SECCIÓN</t>
  </si>
  <si>
    <t>C.S.M. EL PROGRESO</t>
  </si>
  <si>
    <t>CAS. CANTÓN PLAYA GRANDE</t>
  </si>
  <si>
    <t>CLÍNICA DE LA MUJER TONALÁ</t>
  </si>
  <si>
    <t>C.S.M. TZASIBILTIC</t>
  </si>
  <si>
    <t>H.B.C. DEL PORVENIR</t>
  </si>
  <si>
    <t>C.S. VISTAHERMOSA</t>
  </si>
  <si>
    <t>C.S.M. BAPUZ</t>
  </si>
  <si>
    <t>CAS. HIDALGO</t>
  </si>
  <si>
    <t>CAS. SAN JULIÁN</t>
  </si>
  <si>
    <t>C.S.M. EMILIANO ZAPATA</t>
  </si>
  <si>
    <t>CAS. CANTÓN PROVIDENCIA</t>
  </si>
  <si>
    <t>H. GENERAL DR. JUAN C. CORZO TONALÁ</t>
  </si>
  <si>
    <t>C.S.M. XAXAJATIC</t>
  </si>
  <si>
    <t>U.M. CABAÑAS</t>
  </si>
  <si>
    <t>C.S.M.  PONCIANO ARRIAGA</t>
  </si>
  <si>
    <t>C.S.M. BAYALEMHO DOS</t>
  </si>
  <si>
    <t>CAS. JUNCANÁ</t>
  </si>
  <si>
    <t>CAS. SANTA RITA</t>
  </si>
  <si>
    <t>C.S.M. JOLJÁ</t>
  </si>
  <si>
    <t>CAS. CANTÓN SANTA CRUZ</t>
  </si>
  <si>
    <t>H. GENERAL JUÁREZ ARRIAGA</t>
  </si>
  <si>
    <t>C.S.M. YAXALA</t>
  </si>
  <si>
    <t>U.M. CHEMIC</t>
  </si>
  <si>
    <t>C.S.M.  SAN JOSÉ PLAN OCOTAL</t>
  </si>
  <si>
    <t>C.S.M. CAÑADA GRANDE</t>
  </si>
  <si>
    <t>CAS. JUZNAJAB LA LAGUNA</t>
  </si>
  <si>
    <t>CAS. SOMBRA DE LA SELVA</t>
  </si>
  <si>
    <t>CAS. EMILIANO ZAPATA II</t>
  </si>
  <si>
    <t>C.S.M. TIENTIUL GRANDE 2a. SECCIÓN (AGUA POTABLE)</t>
  </si>
  <si>
    <t>CAS. CANTÓN SANTA CRUZ LA UNIÓN</t>
  </si>
  <si>
    <t>H.B.C. DR. RAFAEL ALFARO GONZÁLEZ PIJIJIAPAN</t>
  </si>
  <si>
    <t>C.S.M. YULUBMAX</t>
  </si>
  <si>
    <t>U.M. EL MATAZANOS</t>
  </si>
  <si>
    <t>C.S.M. CERRO JAQUIMA</t>
  </si>
  <si>
    <t>C.S.M. CATISHTIC</t>
  </si>
  <si>
    <t>CAS. LA ANTELA</t>
  </si>
  <si>
    <t>CAS. TIERRA SANTA</t>
  </si>
  <si>
    <t>CAS. ESQUIPULAS</t>
  </si>
  <si>
    <t>CAS. AGUA CLARA</t>
  </si>
  <si>
    <t>CAS. CHIPILÍN</t>
  </si>
  <si>
    <t>U.M. CENICEROS</t>
  </si>
  <si>
    <t>C.S.R. SAN MARTÍIN</t>
  </si>
  <si>
    <t>U.M. NUEVA ARGENTINA</t>
  </si>
  <si>
    <t>C.S.M. CRISTOBAL COLON</t>
  </si>
  <si>
    <t>C.S.M. CHILOLJA</t>
  </si>
  <si>
    <t>CAS. LA ESMERALDA</t>
  </si>
  <si>
    <t>CAS. TRES PICOS</t>
  </si>
  <si>
    <t>CAS. ALDAMA</t>
  </si>
  <si>
    <t>CAS. COAPANTES BUENA VISTA</t>
  </si>
  <si>
    <t>U.M. EL CONGRESO</t>
  </si>
  <si>
    <t>CAS. AMADOR HERNÁNDEZ</t>
  </si>
  <si>
    <t>C.S.M. LAS MARAVILLAS</t>
  </si>
  <si>
    <t>C.S.M. CHIMTIC</t>
  </si>
  <si>
    <t>CAS. LAGUNA LARGA</t>
  </si>
  <si>
    <t>CAS. UNIÓN DEL CARMEN</t>
  </si>
  <si>
    <t>CAS. ARIMATEA</t>
  </si>
  <si>
    <t>CAS. DELICIAS</t>
  </si>
  <si>
    <t>U.M. EL FORTÍN</t>
  </si>
  <si>
    <t>CAS. BAJ TRANCA</t>
  </si>
  <si>
    <t>C.S.M. RIVERA EL VIEJO CARMEN</t>
  </si>
  <si>
    <t>C.S.M. CHIXILTÓN</t>
  </si>
  <si>
    <t>CAS. LAS FLORES</t>
  </si>
  <si>
    <t>CLÍNICA DE LA MUJER VILLAFLORES</t>
  </si>
  <si>
    <t>CAS. BENITO JUÁREZ</t>
  </si>
  <si>
    <t>CAS. DR. SAMUEL LEÓN BRINDIS</t>
  </si>
  <si>
    <t>U.M. EL ROSARIO</t>
  </si>
  <si>
    <t>CAS. BALAXTE</t>
  </si>
  <si>
    <t>C.S.M. SAN MIGUEL LA SARDINA</t>
  </si>
  <si>
    <t>C.S.M. CHULNA</t>
  </si>
  <si>
    <t>CAS. LAS PERLAS</t>
  </si>
  <si>
    <t>H. GENERAL BICENTENARIO VILLAFLORES</t>
  </si>
  <si>
    <t>CAS. HUANAL</t>
  </si>
  <si>
    <t>CAS. EFRAÍN A. GUTIÉRREZ</t>
  </si>
  <si>
    <t>U.M. EL TOPÓN</t>
  </si>
  <si>
    <t>CAS. BENITO JUÁREZ MIRAMAR</t>
  </si>
  <si>
    <t>CAS. ADOLFO RUIZ CORTÍNEZ</t>
  </si>
  <si>
    <t>C.S.M. CRUSILJÁ</t>
  </si>
  <si>
    <t>CAS. LOMANTÁN</t>
  </si>
  <si>
    <t>H.B.C. DE ÁNGEL ALBINO CORZO</t>
  </si>
  <si>
    <t>CAS. IGNACIO ZARAGOZA</t>
  </si>
  <si>
    <t>CAS. CHACAMAX</t>
  </si>
  <si>
    <t>CAS. EJIDO CHANJALÉ SALCHIJI</t>
  </si>
  <si>
    <t>CAS. CANDELARIA</t>
  </si>
  <si>
    <t>CAS. AGUSTÍN DE ITURBIDE</t>
  </si>
  <si>
    <t>C.S.M. EL BALUNACO</t>
  </si>
  <si>
    <t>CAS. LUCHA CAMPESINA</t>
  </si>
  <si>
    <t>H.B.C. DE REVOLUCIÓN MEXICANA</t>
  </si>
  <si>
    <t>CAS. JANA 2A. SECCIÓN</t>
  </si>
  <si>
    <t>CAS. FRANCISCO VILLA</t>
  </si>
  <si>
    <t>CAS. EJIDO IBARRA</t>
  </si>
  <si>
    <t>CAS. DOLORES LAS PALMAS</t>
  </si>
  <si>
    <t>CAS. ALFREDO V. BONFIL</t>
  </si>
  <si>
    <t>C.S.M. EL RETIRO</t>
  </si>
  <si>
    <t>CAS. MIGUEL ALEMÁN</t>
  </si>
  <si>
    <t>CAS. LAGUNA LA CAMPANA</t>
  </si>
  <si>
    <t>CAS. EJIDO TOLUCA</t>
  </si>
  <si>
    <t>CAS. EL GUANAL</t>
  </si>
  <si>
    <t>CAS. ÁNGEL ALBINO CORZO</t>
  </si>
  <si>
    <t>C.S.M. JOLBON</t>
  </si>
  <si>
    <t>CAS. MONTE REDONDO</t>
  </si>
  <si>
    <t>CAS. LOS LOTES</t>
  </si>
  <si>
    <t>CAS. LA TUZA</t>
  </si>
  <si>
    <t>CAS. EL JARDÍN</t>
  </si>
  <si>
    <t>C.S.M. JOLXIC</t>
  </si>
  <si>
    <t>CAS. NUEVA LIBERTAD</t>
  </si>
  <si>
    <t>CAS. LOS POCITOS</t>
  </si>
  <si>
    <t>CAS. NUEVA REFORMA</t>
  </si>
  <si>
    <t>CAS. FLOR DEL CARMEN</t>
  </si>
  <si>
    <t>CAS. EL MAP</t>
  </si>
  <si>
    <t>CAS. ARMANDO ZEBADÚA</t>
  </si>
  <si>
    <t>C.S.M. LA LIBERTAD</t>
  </si>
  <si>
    <t>CAS. NUEVO ARGENTINA</t>
  </si>
  <si>
    <t>CAS. MARAVILLAS</t>
  </si>
  <si>
    <t>CAS. QUIOICH</t>
  </si>
  <si>
    <t>CAS. FRACCIÓN BANDERAS</t>
  </si>
  <si>
    <t>CAS. EL PROGRESO</t>
  </si>
  <si>
    <t>CAS. BENITO JUÁREZ</t>
  </si>
  <si>
    <t>C.S.M. LAS MINAS</t>
  </si>
  <si>
    <t>CAS. NUEVO MÉXICO</t>
  </si>
  <si>
    <t>CAS. MATAMOROS 1A. SECCIÓN</t>
  </si>
  <si>
    <t>CAS. SAN JUAN TULIJA (SAN JUAN)</t>
  </si>
  <si>
    <t>CAS. FRACCIÓN HERMOSILLO</t>
  </si>
  <si>
    <t>CAS. EL ZAPOTAL UNO</t>
  </si>
  <si>
    <t>CAS. BENITO JUÁREZ II</t>
  </si>
  <si>
    <t>C.S.M. MAJOMUT</t>
  </si>
  <si>
    <t>CAS. NVO. VILLAFLORES</t>
  </si>
  <si>
    <t>CAS. MAZONO</t>
  </si>
  <si>
    <t>CAS. SAN MATEO</t>
  </si>
  <si>
    <t>CAS. ISRAEL</t>
  </si>
  <si>
    <t>CAS. CAHUARE</t>
  </si>
  <si>
    <t>C.S.M. MUCTAHUITZ</t>
  </si>
  <si>
    <t>CAS. OJO DE AGUA</t>
  </si>
  <si>
    <t>CAS. MONTE OLIVO</t>
  </si>
  <si>
    <t>CAS. SAN MATEO (ANTES SAN FELIPE)</t>
  </si>
  <si>
    <t>CAS. JET-JÁ 2</t>
  </si>
  <si>
    <t>CAS. CAMPECHE</t>
  </si>
  <si>
    <t>C.S.M. PAJALTÓN ALTO</t>
  </si>
  <si>
    <t>CAS. PIEDRA LABRADA</t>
  </si>
  <si>
    <t>CAS. NUEVO LINDAVISTA</t>
  </si>
  <si>
    <t>CAS. SANTA MARÍA</t>
  </si>
  <si>
    <t>CAS. JIQUILPAN</t>
  </si>
  <si>
    <t>CAS. JOLAQUIL</t>
  </si>
  <si>
    <t>CAS. CARLOS A. VIDAL</t>
  </si>
  <si>
    <t>C.S.M. PASHTONTICJA</t>
  </si>
  <si>
    <t>CAS. PAREDÓN</t>
  </si>
  <si>
    <t>CAS. SANTA RITA 1ª SECCIÓN (MICHOL)</t>
  </si>
  <si>
    <t>CAS. LA FLOR DE LOTE II</t>
  </si>
  <si>
    <t>CAS. JOYBÉ</t>
  </si>
  <si>
    <t>CAS. CERRO JAQUIMA</t>
  </si>
  <si>
    <t>C.S.M. PINAR SALINAS</t>
  </si>
  <si>
    <t>CAS. PROGRESO TRINITARIA</t>
  </si>
  <si>
    <t>CAS. PEÑA 2A. SECCIÓN</t>
  </si>
  <si>
    <t>CAS. TOMÁS GARRIDO CANABAL</t>
  </si>
  <si>
    <t>CAS. LA FLOR DE LOTE UNO</t>
  </si>
  <si>
    <t>CAS. LA FRONTERA</t>
  </si>
  <si>
    <t>C.S.M. REVOLUCIÓN FIU</t>
  </si>
  <si>
    <t>CAS. PUERTO RICO</t>
  </si>
  <si>
    <t>CAS. PLAN LÁZARO CÁRDENAS</t>
  </si>
  <si>
    <t>CAS. ZAQUITEL OJO DE AGUA</t>
  </si>
  <si>
    <t>CAS. LA UNIÓN</t>
  </si>
  <si>
    <t>CAS. LA GRANDEZA</t>
  </si>
  <si>
    <t>CAS. COL. EL PORVENIR</t>
  </si>
  <si>
    <t>C.S.M. SAN ANDRES PUERTO RICO</t>
  </si>
  <si>
    <t>CAS. QUIJA</t>
  </si>
  <si>
    <t>CAS. RÍO NEGRO</t>
  </si>
  <si>
    <t>CESSA. ZAMORA PICO DE ORO</t>
  </si>
  <si>
    <t>CAS. LA VICTORIA</t>
  </si>
  <si>
    <t>CAS. NAHILTÉ 2DA. SECCIÓN</t>
  </si>
  <si>
    <t>CAS. CONCEPCIÓN</t>
  </si>
  <si>
    <t>C.S.M. SANTA ROSA</t>
  </si>
  <si>
    <t>CAS. REFORMA AGRARIA</t>
  </si>
  <si>
    <t>CAS. RUBÉN JARAMILLO</t>
  </si>
  <si>
    <t>CLÍNICA DE LA MUJER PALENQUE</t>
  </si>
  <si>
    <t>CAS. LÁZARO CÁRDENAS</t>
  </si>
  <si>
    <t>CAS. NUEVA GALILEA</t>
  </si>
  <si>
    <t>CAS. CONGREGACIÓN AMENDU</t>
  </si>
  <si>
    <t>C.S.M. TOLBILJA</t>
  </si>
  <si>
    <t>CAS. ROSARIO TIERRA BLANCA</t>
  </si>
  <si>
    <t>CAS. SALOMÓN GONZÁLEZ BLANCO</t>
  </si>
  <si>
    <t>H. GENERAL PALENQUE</t>
  </si>
  <si>
    <t>CAS. NUEVO DURANGO</t>
  </si>
  <si>
    <t>CAS. CRUZ CHIQUITA</t>
  </si>
  <si>
    <t>C.S.M. TZAJALCHÉN</t>
  </si>
  <si>
    <t>CAS. SABINALITO</t>
  </si>
  <si>
    <t>CAS. SAN FRANCISCO JACONA</t>
  </si>
  <si>
    <t>H. GENERAL YAJALÓN</t>
  </si>
  <si>
    <t>CAS. MARTE R. GÓMEZ</t>
  </si>
  <si>
    <t>CAS. CUAUHTÉMOC</t>
  </si>
  <si>
    <t>C.S.M. TZOPILJA</t>
  </si>
  <si>
    <t>CAS. SAN ANTONIO BAWITZ</t>
  </si>
  <si>
    <t>CAS. SAN JUAN EL AGUAJE</t>
  </si>
  <si>
    <t>H.B.C. DE SANTO DOMINGO</t>
  </si>
  <si>
    <t>CAS. MIXCUM</t>
  </si>
  <si>
    <t>CAS. PERLA DE ACAPULCO</t>
  </si>
  <si>
    <t>CAS. DR. MANUEL VELASCO SUÁREZ</t>
  </si>
  <si>
    <t>C.S.M. TZULUWITZ</t>
  </si>
  <si>
    <t>CAS. SAN ANTONIO CHIQUINIVALTICK</t>
  </si>
  <si>
    <t>CAS. SAN MIGUEL</t>
  </si>
  <si>
    <t>H.B.C. DE TILA</t>
  </si>
  <si>
    <t>CAS. MONTE FLOR ARRIBA</t>
  </si>
  <si>
    <t>CAS. PUEBLO NUEVO UNO</t>
  </si>
  <si>
    <t>C.S.M. TZUNUNIL</t>
  </si>
  <si>
    <t>CAS. SAN ANTONIO COPALAR</t>
  </si>
  <si>
    <t>CAS. SAN RAFAEL</t>
  </si>
  <si>
    <t>U.M. ARROYO DELICIAS</t>
  </si>
  <si>
    <t>CAS. MULATAL</t>
  </si>
  <si>
    <t>CAS. SAN ANTONIO LAS DELICIAS PAMALA</t>
  </si>
  <si>
    <t>CAS. EJIDO GRAL. FRANCISCO VILLA</t>
  </si>
  <si>
    <t>C.S.M. YASHNAIL</t>
  </si>
  <si>
    <t>CAS. SAN ANTONIO OGOTZIL</t>
  </si>
  <si>
    <t>CAS. SAN VICENTE</t>
  </si>
  <si>
    <t>U.M. BOCA DEL RÍO CHICO</t>
  </si>
  <si>
    <t>CAS. SAN JOSÉ LA SOLEDAD</t>
  </si>
  <si>
    <t>CAS. EJIDO NUEVO SAN MIGUEL MITONTIC</t>
  </si>
  <si>
    <t>C.S.M. YIBELJOJ</t>
  </si>
  <si>
    <t>CAS. SAN ARTURO LAS FLORES</t>
  </si>
  <si>
    <t>CAS. SANTA CRUZ NIHO</t>
  </si>
  <si>
    <t>U.M. CARAVANA TIPO "0 CALVARIO BAHUITZ</t>
  </si>
  <si>
    <t>CAS. OVANDO TURQUÍA</t>
  </si>
  <si>
    <t>CAS. SAN MARCOS</t>
  </si>
  <si>
    <t>CAS. EL CARMELO</t>
  </si>
  <si>
    <t>CAS. SAN CARLOS DEL RÍO</t>
  </si>
  <si>
    <t>CAS. VIEJO NICAPA</t>
  </si>
  <si>
    <t>U.M. CARAVANA TIPO "0"  ASUNCION HUITIUPAN</t>
  </si>
  <si>
    <t>CAS. PLAYA LINDA</t>
  </si>
  <si>
    <t>CAS. SAN MIGUEL CHIPTIC</t>
  </si>
  <si>
    <t>CAS. EL EDÉN</t>
  </si>
  <si>
    <t>C.S.M. YUT BASH UNO</t>
  </si>
  <si>
    <t>CAS. SAN FRANCISCO DE ASIS</t>
  </si>
  <si>
    <t>CESSA. IXHUATÁN</t>
  </si>
  <si>
    <t>U.M. CARAVANA TIPO "0"  CHAPAYAL</t>
  </si>
  <si>
    <t>CAS. RÍO ARRIBA SALVACIÓN</t>
  </si>
  <si>
    <t>CAS. UNIÓN OCOSINGO</t>
  </si>
  <si>
    <t>C.S.M. ZANEMBOLOM</t>
  </si>
  <si>
    <t>CAS. SAN JOSÉ LA REVANCHA</t>
  </si>
  <si>
    <t>CESSA. NUEVO JUAN DEL GRIJALVA</t>
  </si>
  <si>
    <t>U.M. CARAVANA TIPO "0"  FLOR DE CAFÉ</t>
  </si>
  <si>
    <t>CAS. WILIBJÁ</t>
  </si>
  <si>
    <t>CAS. EL ROSARIO</t>
  </si>
  <si>
    <t>CAS. CHACTOJ</t>
  </si>
  <si>
    <t>CAS. SAN JOSÉ LAS PALMAS</t>
  </si>
  <si>
    <t>CLÍNICA DE LA MUJER PICHUCALCO</t>
  </si>
  <si>
    <t>U.M. CARAVANA TIPO "0" ARROYO CARRIZAL</t>
  </si>
  <si>
    <t>CAS. SAN CRISTÓBAL BUENA VISTA</t>
  </si>
  <si>
    <t>CESSA. SITALÁ</t>
  </si>
  <si>
    <t>CAS. ESPERANZA DE LOS POBRES</t>
  </si>
  <si>
    <t>CAS. CORAZÓN DE MARÍA</t>
  </si>
  <si>
    <t>CAS. SAN JOSÉ YOCNAJAB</t>
  </si>
  <si>
    <t>H. GENERAL PICHUCALCO</t>
  </si>
  <si>
    <t>U.M. CARAVANA TIPO "0" CALVARIO LAS DELICIAS</t>
  </si>
  <si>
    <t>CAS. SAN JOSÉ AGUAJAL</t>
  </si>
  <si>
    <t>H.B.C. DE OCOSINGO</t>
  </si>
  <si>
    <t>CAS. CRUZ CHOT</t>
  </si>
  <si>
    <t>CAS. SAN JOSÉ ZAPOTAL</t>
  </si>
  <si>
    <t>H.B.C. DE OSTUACÁN</t>
  </si>
  <si>
    <t>U.M. CARAVANA TIPO "0" CERRO MISOPA</t>
  </si>
  <si>
    <t>CAS. SAN NICOLÁS LAGARTERO</t>
  </si>
  <si>
    <t>U.M. CARAVANA DIGNIFICADA  ATOTONILCO</t>
  </si>
  <si>
    <t>CAS. GUAMÚCHIL</t>
  </si>
  <si>
    <t>CAS. CRUZ QUEMADA</t>
  </si>
  <si>
    <t>CAS. SAN JUAN DEL VALLE</t>
  </si>
  <si>
    <t>H.B.C. DE TAPILULA</t>
  </si>
  <si>
    <t>U.M. CARAVANA TIPO "0" DOS RIOS</t>
  </si>
  <si>
    <t>CAS. SANTA CLARA</t>
  </si>
  <si>
    <t>U.M. CARAVANA TIPO "'0" BAWITZ GUADALUPE</t>
  </si>
  <si>
    <t>CAS. HIERBA SANTA</t>
  </si>
  <si>
    <t>CAS. DOLORES</t>
  </si>
  <si>
    <t>CAS. SAN MATEO ZAPOTAL</t>
  </si>
  <si>
    <t>U.M. AZUFRE 2A. SECCIÓN</t>
  </si>
  <si>
    <t>U.M. CARAVANA TIPO "0" EL EDEN</t>
  </si>
  <si>
    <t>CAS. SANTA ELENA</t>
  </si>
  <si>
    <t>U.M. CARAVANA TIPO "0" CHABECLUMIL</t>
  </si>
  <si>
    <t>CAS. EL CAMPO</t>
  </si>
  <si>
    <t>CAS. SAN PEDRO YUTNIOTIC</t>
  </si>
  <si>
    <t>U.M. CAMOAPITA 2A. SECCIÓN</t>
  </si>
  <si>
    <t>U.M. CARAVANA TIPO "0" EL LACANDON</t>
  </si>
  <si>
    <t>CAS. SANTA EMILIA</t>
  </si>
  <si>
    <t>U.M. CARAVANA TIPO "0" CINCO DE FEBRERO</t>
  </si>
  <si>
    <t>CAS. JOSÉ CASTILLO TIELMAN</t>
  </si>
  <si>
    <t>CAS. EL MANZANILLO</t>
  </si>
  <si>
    <t>CAS. SAN VICENTE PAUCHIL</t>
  </si>
  <si>
    <t>U.M. CARAVANA TIPO "0" ENRIQUE RODRIGUEZ CANO</t>
  </si>
  <si>
    <t>U.M. CARAVANA TIPO "0" EL OCOTAL</t>
  </si>
  <si>
    <t>CAS. SECCIÓN LA TOMA</t>
  </si>
  <si>
    <t>U.M. CARAVANA TIPO "0" EL CENSO</t>
  </si>
  <si>
    <t>CAS. JOSÉ MARÍA MORELOS Y PAVÓN</t>
  </si>
  <si>
    <t>CAS. GALILEA</t>
  </si>
  <si>
    <t>CAS. SANTA RITA SONORA</t>
  </si>
  <si>
    <t>U.M. CARAVANA TIPO "0" JOCHOMPAT CARMEN GRANDE</t>
  </si>
  <si>
    <t>U.M. CARAVANA TIPO "0" ESPERANZA SÉTZER</t>
  </si>
  <si>
    <t>CAS. SEGUNDO CANTÓN</t>
  </si>
  <si>
    <t>U.M. CARAVANA TIPO "0" EL PRADO</t>
  </si>
  <si>
    <t>CAS. JUAN DE GRIJALVA</t>
  </si>
  <si>
    <t>CAS. IXTAPILLA</t>
  </si>
  <si>
    <t>CAS. TIERRA BLANCA</t>
  </si>
  <si>
    <t>U.M. CARAVANA TIPO "0" JOSE CASTILLO TIELEMANS</t>
  </si>
  <si>
    <t>U.M. CARAVANA TIPO "0" ESPERANZA TAKINUKUM</t>
  </si>
  <si>
    <t>CAS. SOLO DIOS</t>
  </si>
  <si>
    <t>U.M. CARAVANA TIPO "0" HICBATIL</t>
  </si>
  <si>
    <t>CAS. LA FLORIDA</t>
  </si>
  <si>
    <t>CAS. JARDÍN DEL NUEVO EDÉN</t>
  </si>
  <si>
    <t>CAS. UNIÓN GUADALUPE</t>
  </si>
  <si>
    <t>U.M. CARAVANA TIPO "0" LAS LIMAS</t>
  </si>
  <si>
    <t>U.M. CARAVANA TIPO "0" JOLNOPA GUADALUPE</t>
  </si>
  <si>
    <t>CAS. TALISMÁN</t>
  </si>
  <si>
    <t>U.M. CARAVANA TIPO "0" JOL CATARRAYA</t>
  </si>
  <si>
    <t>CAS. LA INDEPENDENCIA (LAS PILAS)</t>
  </si>
  <si>
    <t>CAS. JERUSALÉN</t>
  </si>
  <si>
    <t>CAS. UNIÓN VICTORIA</t>
  </si>
  <si>
    <t>U.M. CARAVANA TIPO "0" PLAN PAREDÓN</t>
  </si>
  <si>
    <t>U.M. CARAVANA TIPO "'0" JOSE MARIA PINO SUAREZ</t>
  </si>
  <si>
    <t>CAS. TIERRA Y LIBERTAD</t>
  </si>
  <si>
    <t>U.M. CARAVANA TIPO "0" JOL-CHUTALILJÁ</t>
  </si>
  <si>
    <t>CAS. LÁZARO CÁRDENAS</t>
  </si>
  <si>
    <t>CAS. JOLNAJOLTIC</t>
  </si>
  <si>
    <t>CAS. ZACUALPA</t>
  </si>
  <si>
    <t>U.M. CARAVANA TIPO "0" SAN MIGUEL</t>
  </si>
  <si>
    <t>U.M. CARAVANA TIPO "0" LA ARENA</t>
  </si>
  <si>
    <t>CAS. TRINIDAD</t>
  </si>
  <si>
    <t>U.M. CARAVANA TIPO "0" LA AURORA</t>
  </si>
  <si>
    <t>CAS. LUIS ECHEVERRÍA ÁLVAREZ</t>
  </si>
  <si>
    <t>CAS. LA PALMA</t>
  </si>
  <si>
    <t>CESSA. LA TRINITARIA</t>
  </si>
  <si>
    <t>U.M. CARAVANA TIPO "0" SANTA ANITA</t>
  </si>
  <si>
    <t>U.M. CARAVANA TIPO "0" LA CONCORDIA</t>
  </si>
  <si>
    <t>CAS. TZINACAL BUENOS AIRES</t>
  </si>
  <si>
    <t>U.M. CARAVANA TIPO "'0" LA CUEVA</t>
  </si>
  <si>
    <t>CAS. MARIANO MATAMOROS</t>
  </si>
  <si>
    <t>CESSA. SOCOLTENANGO</t>
  </si>
  <si>
    <t>U.M. CARAVANA TIPO "0" YUQUÍN</t>
  </si>
  <si>
    <t>U.M. CARAVANA TIPO "0" LAZARO CARDENAS DEL RIO</t>
  </si>
  <si>
    <t>U.M. CARAVANA TIPO "0" LA SULTANA</t>
  </si>
  <si>
    <t>CAS. MAZANILHO</t>
  </si>
  <si>
    <t>CAS. NICHÉN</t>
  </si>
  <si>
    <t>CESSA. TZIMOL</t>
  </si>
  <si>
    <t>U.M. CARAVANA TIPO "1" CAMOAPA 1a. SECCIÓN</t>
  </si>
  <si>
    <t>U.M. CARAVANA TIPO "0" LICENCIADO GUSTAVO DIAZ ORDAZ</t>
  </si>
  <si>
    <t>H. GENERAL HUIXTLA</t>
  </si>
  <si>
    <t>U.M. CARAVANA TIPO "0" MACEDONIA</t>
  </si>
  <si>
    <t>CAS. MICHOACÁN</t>
  </si>
  <si>
    <t>CAS. SAN ANTONIO EL PARAJE</t>
  </si>
  <si>
    <t>H. DE LA MUJER COMITÁN</t>
  </si>
  <si>
    <t>U.M. CARAVANA TIPO "1" JOTOLCHÉN</t>
  </si>
  <si>
    <t>U.M. CARAVANA TIPO "0" LINDAVISTA (CHINIQUIJA)</t>
  </si>
  <si>
    <t>H. GENERAL TAPACHULA</t>
  </si>
  <si>
    <t>U.M. CARAVANA TIPO "0" NUEVO PINO SUAREZ</t>
  </si>
  <si>
    <t>CAS. SAN ANTONIO LAS ROSAS</t>
  </si>
  <si>
    <t>H. GENERAL MARÍA IGNACIA GANDULFO</t>
  </si>
  <si>
    <t>U.M. CARAVANA TIPO "2" EL TRIUNFO</t>
  </si>
  <si>
    <t>U.M. CARAVANA TIPO "0" NUEVA LIBERTAD</t>
  </si>
  <si>
    <t>H.R. DE ALTA ESPECIALIDAD CIUDAD SALUD</t>
  </si>
  <si>
    <t>U.M. CARAVANA TIPO "0" NUEVO SUSHILA</t>
  </si>
  <si>
    <t>CAS. MIGUEL HIDALGO (ZACALAPA)</t>
  </si>
  <si>
    <t>CAS. SAN ANTONIO LOS BAÑOS</t>
  </si>
  <si>
    <t>H.B.C. DE FRONTERA COMALAPA</t>
  </si>
  <si>
    <t>U.M. CARMITO BUENA VISTA</t>
  </si>
  <si>
    <t>U.M. CARAVANA TIPO "0" NUEVO MARISCAL</t>
  </si>
  <si>
    <t>U.M. ACUÁTICA (LA LUPE)</t>
  </si>
  <si>
    <t>U.M. CARAVANA TIPO "0" NUEVO TUXTLA</t>
  </si>
  <si>
    <t>CAS. MIGUEL HIDALGO Y COSTILLA</t>
  </si>
  <si>
    <t>CAS. SAN PEDRO COTZILNAM</t>
  </si>
  <si>
    <t>H.B.C. DE LAS MARGARITAS</t>
  </si>
  <si>
    <t>U.M. EL LIMÓN</t>
  </si>
  <si>
    <t>U.M. CARAVANA TIPO "0" PUNTA BRAVA 1RA. SECCION</t>
  </si>
  <si>
    <t>U.M. ADOLFO RUIZ CORTINES</t>
  </si>
  <si>
    <t>U.M. CARAVANA TIPO "0" POMILTIC</t>
  </si>
  <si>
    <t>CAS. MORELIA</t>
  </si>
  <si>
    <t>CAS. TZAJALCHÉM</t>
  </si>
  <si>
    <t>U.M. 20 DE NOVIEMBRE</t>
  </si>
  <si>
    <t>U.M. JUAN DEL GRIJALVA</t>
  </si>
  <si>
    <t>U.M. CARAVANA TIPO "0" PUYIPA</t>
  </si>
  <si>
    <t>U.M. CARAVANA DE SALUD "0" TOQUIAN CHIQUITO</t>
  </si>
  <si>
    <t>U.M. CARAVANA TIPO "0" SAN ANTONIO</t>
  </si>
  <si>
    <t>CAS. NUEVO EMBARCADERO APIC PAC</t>
  </si>
  <si>
    <t>CAS. TZUBET</t>
  </si>
  <si>
    <t>U.M. CARAVANA TIPO "0" RÍO COROZAL</t>
  </si>
  <si>
    <t>U.M. LA VENTANA</t>
  </si>
  <si>
    <t>U.M. CARAVANA TIPO "0" RICARDO FLORES MAGON</t>
  </si>
  <si>
    <t>U.M. CARAVANA TIPO "0" PLAN CHANJALE</t>
  </si>
  <si>
    <t>U.M. CARAVANA TIPO "0" SAN FRANCISCO</t>
  </si>
  <si>
    <t>CAS. RAYMUNDO ENRÍQUEZ (VISTA HERMOSA)</t>
  </si>
  <si>
    <t>CAS. VISTA HERMOSA</t>
  </si>
  <si>
    <t>U.M. CARAVANA TIPO "0" SAN ANTONIO DE LOS MONTES</t>
  </si>
  <si>
    <t>U.M. LAS DELICIAS</t>
  </si>
  <si>
    <t>U.M. CARAVANA TIPO "0" SAN JUAN CHANCALAITO</t>
  </si>
  <si>
    <t>U.M. LA PLAYA</t>
  </si>
  <si>
    <t>U.M. CARAVANA TIPO "0" SANTA LUCIA</t>
  </si>
  <si>
    <t>CAS. RIBERA DE CUPÍA</t>
  </si>
  <si>
    <t>CAS. ZACUALPA ECATEPEC</t>
  </si>
  <si>
    <t>U.M. CARAVANA TIPO "0" SAN ANTONIO VENECIA</t>
  </si>
  <si>
    <t>U.M. SANTA CRUZ</t>
  </si>
  <si>
    <t>U.M. CARAVANA TIPO "0" SANTA CANDELARIA</t>
  </si>
  <si>
    <t>U.M. MÓVIL ESTRELLA ROJA</t>
  </si>
  <si>
    <t>U.M. CARAVANA TIPO "0" TRINIDAD</t>
  </si>
  <si>
    <t>CAS. RIBERA LLANO GRANDE</t>
  </si>
  <si>
    <t>CESSA. ALDAMA</t>
  </si>
  <si>
    <t>U.M. CARAVANA TIPO "0" SAN JUAN BAUTISTA</t>
  </si>
  <si>
    <t>U.M. CARAVANA TIPO "0" SHASHIJA</t>
  </si>
  <si>
    <t>U.M. RANCHERÍA SANTA RITA</t>
  </si>
  <si>
    <t>U.M. CARAVANA TIPO "0" TZAJALÁ JERICÓ</t>
  </si>
  <si>
    <t>CAS. SAN ANTONIO</t>
  </si>
  <si>
    <t>CESSA. SAN JUAN CANCUC</t>
  </si>
  <si>
    <t>U.M. CARAVANA TIPO "0" SANTA ANA LAS FLORES</t>
  </si>
  <si>
    <t>U.M. CARAVANA TIPO "0" TULAQUIL</t>
  </si>
  <si>
    <t>U.M. CARAVANA TIPO "3" TEMÓ</t>
  </si>
  <si>
    <t>CAS. SAN ANTONIO LA SIDRA (31 DE DICIEMBRE)</t>
  </si>
  <si>
    <t>CESSA. SANTIAGO EL PINAR</t>
  </si>
  <si>
    <t>U.M. LOMA BONITA</t>
  </si>
  <si>
    <t>U.M. CARAVANA TIPO "0" VILLAFLORES</t>
  </si>
  <si>
    <t>U.M. CARAVANA TIPO "3" XANIL</t>
  </si>
  <si>
    <t>CAS. SAN FERNANDO DÍAZ MARITANO</t>
  </si>
  <si>
    <t>CESSA. ZINACANTÁN</t>
  </si>
  <si>
    <t>U.M. NUEVA VENECIA</t>
  </si>
  <si>
    <t>U.M. CARAVANA TIPO "2" SOMBRA GRANDE</t>
  </si>
  <si>
    <t>U.M. CARAVANA TIPO 0 BAWITZ TUTZILTIK</t>
  </si>
  <si>
    <t>CAS. SAN JOSÉ PLAN OCOTAL</t>
  </si>
  <si>
    <t>H. DE LA MUJER SAN CRISTÓBAL DE LAS CASAS</t>
  </si>
  <si>
    <t>U.M. NUEVO MATZAN</t>
  </si>
  <si>
    <t>U.M. NUEVO EDÉN</t>
  </si>
  <si>
    <t>U.M. CARAVANA TIPO 0 EL DURAZNAL SANTA FE</t>
  </si>
  <si>
    <t>H. DE LAS CULTURAS SAN CRISTOBAL DE LAS CASAS</t>
  </si>
  <si>
    <t>U.M. RAFAEL RAMÍREZ</t>
  </si>
  <si>
    <t>U.M. POTLOJA</t>
  </si>
  <si>
    <t>U.M. CARAVANA TIPO 0 EL OCOTAL</t>
  </si>
  <si>
    <t>CAS. SAN MARTÍN</t>
  </si>
  <si>
    <t>H.B.C. DE CHALCHIHUITÁN</t>
  </si>
  <si>
    <t>U.M. REFORMA AGRARIA I</t>
  </si>
  <si>
    <t>U.M. CARAVANA TIPO 0 GUADALUPE MAZANIL</t>
  </si>
  <si>
    <t>CAS. SANTA ROSA</t>
  </si>
  <si>
    <t>H.B.C. DE LARRAINZAR</t>
  </si>
  <si>
    <t>U.M. SAMUEL LEÓN BRINDIS</t>
  </si>
  <si>
    <t>U.M. CARAVANA TIPO 0 LOQU'IB-JÁ</t>
  </si>
  <si>
    <t>CAS. SANTO DOMINGO</t>
  </si>
  <si>
    <t>H.B.C. DE SAN JUAN CHAMULA</t>
  </si>
  <si>
    <t>U.M. SAN ANTONIO LOS ALTOS</t>
  </si>
  <si>
    <t>U.M. CARAVANA TIPO 0 PARAÍSO CHICOTÁNIL</t>
  </si>
  <si>
    <t>CAS. TRIUNFO AGRARISTA</t>
  </si>
  <si>
    <t>H.B.C. DE TEOPISCA</t>
  </si>
  <si>
    <t>U.M. SANTA MARTHA</t>
  </si>
  <si>
    <t>U.M. CARAVANA TIPO 0 SEGUNDO TZAJALCHÉN</t>
  </si>
  <si>
    <t>CAS. UNIDAD MODELO</t>
  </si>
  <si>
    <t>U.M. AGUA DE PAJARITO</t>
  </si>
  <si>
    <t>U.M. SANTA ROSA (BENITO JUÁREZ)</t>
  </si>
  <si>
    <t>U.M. CARAVANA TIPO 0 UJCAYIL</t>
  </si>
  <si>
    <t>CAS. VENUSTIANO CARRANZA</t>
  </si>
  <si>
    <t>U.M. CARAVANA TIPO "0" APAS</t>
  </si>
  <si>
    <t>U.M. TIERRA BLANCA</t>
  </si>
  <si>
    <t>U.M. CARAVANA TIPO 0 YOCHIBJÁ</t>
  </si>
  <si>
    <t>CESSA. COAPILLA</t>
  </si>
  <si>
    <t>U.M. CARAVANA TIPO "0" CONOILJA</t>
  </si>
  <si>
    <t>U.M. CARAVANA TIPO 1 BUENAVISTA TENOJIB</t>
  </si>
  <si>
    <t>CESSA. SAN LUCAS</t>
  </si>
  <si>
    <t>U.M. CARAVANA TIPO "0" PACANAM</t>
  </si>
  <si>
    <t>U.M. CARAVANA TIPO 1 CHEWAL MUQUENAL</t>
  </si>
  <si>
    <t>H.B.C. DE CINTALAPA DE FIGUEROA</t>
  </si>
  <si>
    <t>U.M. CARAVANA TIPO "0" SAN CARLOS CORRALITO</t>
  </si>
  <si>
    <t>U.M. CARAVANA TIPO 1 YA'ALTZEMEN</t>
  </si>
  <si>
    <t>H.B.C. DR. MANUEL VELASCO SUAREZ ACALA</t>
  </si>
  <si>
    <t>U.M. CARAVANA TIPO "0" SAN JOAQUIN</t>
  </si>
  <si>
    <t>U.M. CARAVANA TIPO 3 CENTRO JOLAKIL</t>
  </si>
  <si>
    <t>H.R. DR. RAFAEL PASCASIO GAMBOA</t>
  </si>
  <si>
    <t>U.M. CARAVANA TIPO "0" SAN JOSÉ BUENAVISTA TERCERO</t>
  </si>
  <si>
    <t>U.M. CARAVANA TPO "0" MIGUEL HIDALGO</t>
  </si>
  <si>
    <t>U.M. CARAVANA TIPO "0" SANTO DOMINGO</t>
  </si>
  <si>
    <t>U.M. CARAVANA TIPO "1" MEONHO</t>
  </si>
  <si>
    <t>U.M. EJIDO MORELIA</t>
  </si>
  <si>
    <t>U.M. CARAVANA TIPO 0 ADOLFO RUÍZ CORTÍNEZ</t>
  </si>
  <si>
    <t>U.M. CARAVANA TIPO "1" TIERRA BLANCA</t>
  </si>
  <si>
    <t>U.M. CARAVANA TIPO 0 RIO NEGRO</t>
  </si>
  <si>
    <t>U.M. CARAVANA TIPO "2" CHIOTIC</t>
  </si>
  <si>
    <t>U.M. CARAVANA TIPO 2 LA FLORIDA</t>
  </si>
  <si>
    <t>U.M. CARAVANA TIPO "2" JOCOSIC</t>
  </si>
  <si>
    <t>U.M. DIQUE II (VICENTE GUERRERO)</t>
  </si>
  <si>
    <t>U.M. CARAVANA TIPO 0 JOCOSIC</t>
  </si>
  <si>
    <t>U.M. EL TEPEYAC</t>
  </si>
  <si>
    <t>U.M. CARAVANA TIPO 0 JUC'NIL</t>
  </si>
  <si>
    <t>U.M. ELOY BORRAS AGUILAR</t>
  </si>
  <si>
    <t>U.M. CARAVANA TIPO 0 LA PROVIDENCIA</t>
  </si>
  <si>
    <t>U.M. EMBARCADERO APIC PAC</t>
  </si>
  <si>
    <t>U.M. CARAVANA TIPO 0 LOS MANGOS</t>
  </si>
  <si>
    <t>U.M. LA GLORIA (LA TRANCA)</t>
  </si>
  <si>
    <t>U.M. CARAVANA TIPO 0 POCOLTÓN</t>
  </si>
  <si>
    <t>U.M. LAS CASITAS</t>
  </si>
  <si>
    <t>U.M. CARAVANA TIPO 0 SAN CARALAMPIO</t>
  </si>
  <si>
    <t>U.M. LÁZARO CÁRDENAS</t>
  </si>
  <si>
    <t>U.M. CARAVANA TIPO 0 TZABALHÓ</t>
  </si>
  <si>
    <t>U.M. MIGUEL HIDALGO</t>
  </si>
  <si>
    <t>U.M. CARAVANA TIPO 2 SAN JOSÉ</t>
  </si>
  <si>
    <t>U.M. PASO ACHIOTE</t>
  </si>
  <si>
    <t>U.M. CARAVANA TIPO 3 TZAJALÁ</t>
  </si>
  <si>
    <t>U.M. PIMIENTA BERLÍN</t>
  </si>
  <si>
    <t>U.M. CHULNA</t>
  </si>
  <si>
    <t>U.M. PIZTINGÉN</t>
  </si>
  <si>
    <t>U.M. MACUSHTETIC</t>
  </si>
  <si>
    <t>U.M. SAN PEDRO EL PUY</t>
  </si>
  <si>
    <t>U.M.M. CRUZTÓN</t>
  </si>
  <si>
    <t>U.M. TIERRA Y LIBERTAD</t>
  </si>
  <si>
    <t>U.M.M. ICHINTÓN</t>
  </si>
  <si>
    <t>U.M.M.A. I POTINASPAK</t>
  </si>
  <si>
    <t>U.M.M. JUAN DIEGO X'OYEP</t>
  </si>
  <si>
    <t>U.M.M. LA LIBERTAD</t>
  </si>
  <si>
    <t>U.M.M. LA MERCED</t>
  </si>
  <si>
    <t>U.M.M. NAILCHÉN</t>
  </si>
  <si>
    <t>U.M.M. PACVILNA</t>
  </si>
  <si>
    <t>U.M.M. SAN ISIDRO CHICHIUISTAN</t>
  </si>
  <si>
    <t>U.M.M. SAN MATEO</t>
  </si>
  <si>
    <t>U.M.M. TZACUCUM</t>
  </si>
  <si>
    <t>ENTREGADO A USUARIOS (CONSUMO)</t>
  </si>
  <si>
    <t>E1</t>
  </si>
  <si>
    <t>Consumo histórico</t>
  </si>
  <si>
    <t>Consumo proyectado</t>
  </si>
  <si>
    <t>METODO ANTICONCEPTIVO</t>
  </si>
  <si>
    <t>JURISD. I</t>
  </si>
  <si>
    <t>JURISD II</t>
  </si>
  <si>
    <t>JURISD III</t>
  </si>
  <si>
    <t>JURISD IV</t>
  </si>
  <si>
    <t>JURISD V</t>
  </si>
  <si>
    <t>JURISD VI</t>
  </si>
  <si>
    <t>JURISD VII</t>
  </si>
  <si>
    <t>JURISD VIII</t>
  </si>
  <si>
    <t>JURISD IX</t>
  </si>
  <si>
    <t>JURISD X</t>
  </si>
  <si>
    <t>CANTIDAD ENTREGADA
(MES 1 AL 12)</t>
  </si>
  <si>
    <t>CONSUMO TOTAL
ANUAL
(F+G)</t>
  </si>
  <si>
    <t>BRECHA PROGRAMACION</t>
  </si>
  <si>
    <t>PROGRAMACION 2015 (USUARIOS)</t>
  </si>
  <si>
    <t>PROGRAMACION 2015 (CONSUMO)</t>
  </si>
  <si>
    <t>TOTALES</t>
  </si>
  <si>
    <t>PROGRAMACION USUARIOS</t>
  </si>
  <si>
    <t>PROGRAMACION CONSUMO</t>
  </si>
  <si>
    <t>COMPRA</t>
  </si>
  <si>
    <t>COMPRA VS/ PROG. USUARIOS</t>
  </si>
  <si>
    <t>COMPRA VS/ PROG. CONSUMO</t>
  </si>
  <si>
    <t>NIVEL ESTATAL</t>
  </si>
  <si>
    <t>P</t>
  </si>
  <si>
    <t>SALDO TOTAL  DISPONIBLE
(B + C + D)</t>
  </si>
  <si>
    <t>F1</t>
  </si>
  <si>
    <t>CONSUMO TOTAL
ANUAL
(G+H)</t>
  </si>
  <si>
    <r>
      <t>CANTIDAD ESTIMADA
(</t>
    </r>
    <r>
      <rPr>
        <b/>
        <sz val="9"/>
        <color theme="1"/>
        <rFont val="Calibri"/>
        <family val="2"/>
      </rPr>
      <t>Σ J1…J10)</t>
    </r>
  </si>
  <si>
    <r>
      <t xml:space="preserve">CANTIDAD ESTIMADA MAS 3 MESES DE RESERVA
</t>
    </r>
    <r>
      <rPr>
        <b/>
        <i/>
        <sz val="9"/>
        <color theme="1"/>
        <rFont val="Calibri"/>
        <family val="2"/>
        <scheme val="minor"/>
      </rPr>
      <t>K</t>
    </r>
    <r>
      <rPr>
        <b/>
        <i/>
        <sz val="9"/>
        <color indexed="8"/>
        <rFont val="Calibri"/>
        <family val="2"/>
      </rPr>
      <t xml:space="preserve">+(I÷12x3)
</t>
    </r>
  </si>
  <si>
    <r>
      <t xml:space="preserve">CANTIDAD PROGRAMADA
</t>
    </r>
    <r>
      <rPr>
        <b/>
        <i/>
        <sz val="9"/>
        <color indexed="8"/>
        <rFont val="Calibri"/>
        <family val="2"/>
      </rPr>
      <t>(L-E+M)</t>
    </r>
  </si>
  <si>
    <r>
      <t xml:space="preserve">COSTO 
TOTAL
</t>
    </r>
    <r>
      <rPr>
        <b/>
        <i/>
        <sz val="9"/>
        <color indexed="8"/>
        <rFont val="Calibri"/>
        <family val="2"/>
      </rPr>
      <t>(N*A)</t>
    </r>
  </si>
  <si>
    <t>SALDO FINAL PERIODO
(Total En US)</t>
  </si>
  <si>
    <t>SALDO FINAL PERIODO
(Almacén Jurisdicción)</t>
  </si>
  <si>
    <t>SALDO FINAL PERIODO
(Almacén Estatal)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</si>
</sst>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  <numFmt numFmtId="166" formatCode="dd/mm/yyyy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indexed="8"/>
      <name val="Calibri"/>
      <family val="2"/>
    </font>
    <font>
      <b/>
      <i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0" fontId="3" fillId="0" borderId="0" xfId="0" applyFont="1"/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3" xfId="2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4" xfId="2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3" xfId="1" applyFont="1" applyFill="1" applyBorder="1" applyAlignment="1" applyProtection="1">
      <alignment horizontal="center" vertical="center" wrapText="1"/>
      <protection locked="0"/>
    </xf>
    <xf numFmtId="3" fontId="5" fillId="3" borderId="3" xfId="0" applyNumberFormat="1" applyFont="1" applyFill="1" applyBorder="1" applyAlignment="1" applyProtection="1">
      <alignment horizontal="center" vertical="center" wrapText="1"/>
    </xf>
    <xf numFmtId="3" fontId="5" fillId="3" borderId="4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horizontal="center" vertical="center" wrapText="1"/>
    </xf>
    <xf numFmtId="3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left" vertical="center" wrapText="1"/>
      <protection locked="0"/>
    </xf>
    <xf numFmtId="3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2" applyNumberFormat="1" applyFont="1" applyFill="1" applyBorder="1" applyAlignment="1">
      <alignment vertical="center"/>
    </xf>
    <xf numFmtId="165" fontId="3" fillId="3" borderId="8" xfId="2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9" xfId="2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8" xfId="1" applyFont="1" applyFill="1" applyBorder="1" applyAlignment="1" applyProtection="1">
      <alignment horizontal="center" vertical="center" wrapText="1"/>
      <protection locked="0"/>
    </xf>
    <xf numFmtId="3" fontId="5" fillId="3" borderId="7" xfId="0" applyNumberFormat="1" applyFont="1" applyFill="1" applyBorder="1" applyAlignment="1" applyProtection="1">
      <alignment horizontal="center" vertical="center" wrapText="1"/>
    </xf>
    <xf numFmtId="3" fontId="5" fillId="3" borderId="8" xfId="0" applyNumberFormat="1" applyFont="1" applyFill="1" applyBorder="1" applyAlignment="1" applyProtection="1">
      <alignment horizontal="center" vertical="center" wrapText="1"/>
    </xf>
    <xf numFmtId="3" fontId="5" fillId="3" borderId="9" xfId="0" applyNumberFormat="1" applyFont="1" applyFill="1" applyBorder="1" applyAlignment="1" applyProtection="1">
      <alignment horizontal="center" vertical="center" wrapText="1"/>
    </xf>
    <xf numFmtId="3" fontId="5" fillId="3" borderId="6" xfId="0" applyNumberFormat="1" applyFont="1" applyFill="1" applyBorder="1" applyAlignment="1" applyProtection="1">
      <alignment horizontal="center" vertical="center" wrapText="1"/>
    </xf>
    <xf numFmtId="3" fontId="5" fillId="3" borderId="10" xfId="0" applyNumberFormat="1" applyFont="1" applyFill="1" applyBorder="1" applyAlignment="1" applyProtection="1">
      <alignment horizontal="center" vertical="center" wrapText="1"/>
    </xf>
    <xf numFmtId="3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9" xfId="0" applyNumberFormat="1" applyFont="1" applyFill="1" applyBorder="1" applyAlignment="1" applyProtection="1">
      <alignment vertical="center" wrapText="1"/>
      <protection locked="0"/>
    </xf>
    <xf numFmtId="3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9" fontId="6" fillId="0" borderId="0" xfId="0" applyNumberFormat="1" applyFont="1"/>
    <xf numFmtId="9" fontId="6" fillId="0" borderId="0" xfId="1" applyFont="1"/>
    <xf numFmtId="0" fontId="6" fillId="0" borderId="0" xfId="0" applyFont="1"/>
    <xf numFmtId="0" fontId="7" fillId="3" borderId="9" xfId="0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0" xfId="2" applyNumberFormat="1" applyFont="1" applyFill="1" applyBorder="1" applyAlignment="1">
      <alignment vertical="center"/>
    </xf>
    <xf numFmtId="9" fontId="3" fillId="2" borderId="7" xfId="1" applyFont="1" applyFill="1" applyBorder="1" applyAlignment="1" applyProtection="1">
      <alignment horizontal="center" vertical="center" wrapText="1"/>
      <protection locked="0"/>
    </xf>
    <xf numFmtId="3" fontId="5" fillId="3" borderId="14" xfId="0" applyNumberFormat="1" applyFont="1" applyFill="1" applyBorder="1" applyAlignment="1" applyProtection="1">
      <alignment horizontal="center" vertical="center" wrapText="1"/>
    </xf>
    <xf numFmtId="3" fontId="5" fillId="3" borderId="13" xfId="0" applyNumberFormat="1" applyFont="1" applyFill="1" applyBorder="1" applyAlignment="1" applyProtection="1">
      <alignment horizontal="center" vertical="center" wrapText="1"/>
    </xf>
    <xf numFmtId="3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5" fillId="3" borderId="16" xfId="3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5" fillId="3" borderId="15" xfId="3" applyFont="1" applyFill="1" applyBorder="1" applyAlignment="1" applyProtection="1">
      <alignment horizontal="center" vertical="center" wrapText="1"/>
    </xf>
    <xf numFmtId="0" fontId="5" fillId="3" borderId="17" xfId="3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11" fillId="0" borderId="0" xfId="0" applyFont="1" applyProtection="1">
      <protection locked="0"/>
    </xf>
    <xf numFmtId="0" fontId="0" fillId="0" borderId="26" xfId="0" applyBorder="1"/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12" fillId="0" borderId="0" xfId="0" applyFont="1"/>
    <xf numFmtId="0" fontId="5" fillId="0" borderId="0" xfId="0" applyFont="1" applyAlignment="1" applyProtection="1">
      <alignment vertical="center" wrapText="1"/>
    </xf>
    <xf numFmtId="0" fontId="15" fillId="0" borderId="0" xfId="5" applyFont="1"/>
    <xf numFmtId="0" fontId="1" fillId="0" borderId="0" xfId="5"/>
    <xf numFmtId="0" fontId="1" fillId="0" borderId="0" xfId="5" applyProtection="1"/>
    <xf numFmtId="0" fontId="1" fillId="0" borderId="31" xfId="5" applyBorder="1"/>
    <xf numFmtId="0" fontId="5" fillId="9" borderId="17" xfId="3" applyFont="1" applyFill="1" applyBorder="1" applyAlignment="1" applyProtection="1">
      <alignment horizontal="center" vertical="center" wrapText="1"/>
    </xf>
    <xf numFmtId="0" fontId="5" fillId="9" borderId="16" xfId="3" applyFont="1" applyFill="1" applyBorder="1" applyAlignment="1" applyProtection="1">
      <alignment horizontal="center" vertical="center" wrapText="1"/>
    </xf>
    <xf numFmtId="0" fontId="5" fillId="9" borderId="15" xfId="3" applyFont="1" applyFill="1" applyBorder="1" applyAlignment="1" applyProtection="1">
      <alignment horizontal="center" vertical="center" wrapText="1"/>
    </xf>
    <xf numFmtId="3" fontId="5" fillId="9" borderId="10" xfId="0" applyNumberFormat="1" applyFont="1" applyFill="1" applyBorder="1" applyAlignment="1" applyProtection="1">
      <alignment horizontal="center" vertical="center" wrapText="1"/>
    </xf>
    <xf numFmtId="3" fontId="5" fillId="9" borderId="7" xfId="0" applyNumberFormat="1" applyFont="1" applyFill="1" applyBorder="1" applyAlignment="1" applyProtection="1">
      <alignment horizontal="center" vertical="center" wrapText="1"/>
    </xf>
    <xf numFmtId="3" fontId="5" fillId="9" borderId="13" xfId="0" applyNumberFormat="1" applyFont="1" applyFill="1" applyBorder="1" applyAlignment="1" applyProtection="1">
      <alignment horizontal="center" vertical="center" wrapText="1"/>
    </xf>
    <xf numFmtId="3" fontId="5" fillId="9" borderId="8" xfId="0" applyNumberFormat="1" applyFont="1" applyFill="1" applyBorder="1" applyAlignment="1" applyProtection="1">
      <alignment horizontal="center" vertical="center" wrapText="1"/>
    </xf>
    <xf numFmtId="3" fontId="5" fillId="9" borderId="6" xfId="0" applyNumberFormat="1" applyFont="1" applyFill="1" applyBorder="1" applyAlignment="1" applyProtection="1">
      <alignment horizontal="center" vertical="center" wrapText="1"/>
    </xf>
    <xf numFmtId="3" fontId="5" fillId="9" borderId="4" xfId="0" applyNumberFormat="1" applyFont="1" applyFill="1" applyBorder="1" applyAlignment="1" applyProtection="1">
      <alignment horizontal="center" vertical="center" wrapText="1"/>
    </xf>
    <xf numFmtId="3" fontId="5" fillId="9" borderId="3" xfId="0" applyNumberFormat="1" applyFont="1" applyFill="1" applyBorder="1" applyAlignment="1" applyProtection="1">
      <alignment horizontal="center" vertical="center" wrapText="1"/>
    </xf>
    <xf numFmtId="3" fontId="5" fillId="9" borderId="2" xfId="0" applyNumberFormat="1" applyFont="1" applyFill="1" applyBorder="1" applyAlignment="1" applyProtection="1">
      <alignment horizontal="center" vertical="center" wrapText="1"/>
    </xf>
    <xf numFmtId="3" fontId="3" fillId="3" borderId="13" xfId="0" applyNumberFormat="1" applyFont="1" applyFill="1" applyBorder="1" applyAlignment="1" applyProtection="1">
      <alignment horizontal="center" vertical="center" wrapText="1"/>
    </xf>
    <xf numFmtId="0" fontId="0" fillId="10" borderId="12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0" borderId="35" xfId="0" applyBorder="1"/>
    <xf numFmtId="167" fontId="1" fillId="0" borderId="36" xfId="9" applyNumberFormat="1" applyFont="1" applyBorder="1"/>
    <xf numFmtId="167" fontId="1" fillId="0" borderId="37" xfId="9" applyNumberFormat="1" applyFont="1" applyBorder="1"/>
    <xf numFmtId="167" fontId="0" fillId="0" borderId="0" xfId="0" applyNumberFormat="1"/>
    <xf numFmtId="0" fontId="0" fillId="0" borderId="38" xfId="0" applyBorder="1"/>
    <xf numFmtId="167" fontId="1" fillId="0" borderId="39" xfId="9" applyNumberFormat="1" applyFont="1" applyBorder="1"/>
    <xf numFmtId="167" fontId="1" fillId="0" borderId="40" xfId="9" applyNumberFormat="1" applyFont="1" applyBorder="1"/>
    <xf numFmtId="0" fontId="0" fillId="0" borderId="7" xfId="0" applyBorder="1"/>
    <xf numFmtId="167" fontId="1" fillId="0" borderId="41" xfId="9" applyNumberFormat="1" applyFont="1" applyBorder="1"/>
    <xf numFmtId="167" fontId="1" fillId="0" borderId="42" xfId="9" applyNumberFormat="1" applyFont="1" applyBorder="1"/>
    <xf numFmtId="0" fontId="0" fillId="0" borderId="0" xfId="0" applyAlignment="1">
      <alignment horizontal="center"/>
    </xf>
    <xf numFmtId="0" fontId="0" fillId="10" borderId="32" xfId="0" applyFill="1" applyBorder="1" applyAlignment="1"/>
    <xf numFmtId="0" fontId="0" fillId="10" borderId="38" xfId="0" applyFill="1" applyBorder="1"/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0" fillId="10" borderId="43" xfId="0" applyFill="1" applyBorder="1" applyAlignment="1"/>
    <xf numFmtId="0" fontId="0" fillId="10" borderId="47" xfId="0" applyFill="1" applyBorder="1"/>
    <xf numFmtId="0" fontId="0" fillId="10" borderId="48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0" fillId="0" borderId="50" xfId="0" applyBorder="1"/>
    <xf numFmtId="0" fontId="0" fillId="0" borderId="47" xfId="0" applyBorder="1"/>
    <xf numFmtId="0" fontId="0" fillId="0" borderId="51" xfId="0" applyBorder="1"/>
    <xf numFmtId="0" fontId="0" fillId="8" borderId="35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167" fontId="0" fillId="10" borderId="48" xfId="9" applyNumberFormat="1" applyFont="1" applyFill="1" applyBorder="1" applyProtection="1">
      <protection locked="0"/>
    </xf>
    <xf numFmtId="38" fontId="0" fillId="10" borderId="35" xfId="9" applyNumberFormat="1" applyFont="1" applyFill="1" applyBorder="1" applyProtection="1">
      <protection locked="0"/>
    </xf>
    <xf numFmtId="167" fontId="1" fillId="10" borderId="25" xfId="9" applyNumberFormat="1" applyFont="1" applyFill="1" applyBorder="1"/>
    <xf numFmtId="38" fontId="1" fillId="10" borderId="38" xfId="9" applyNumberFormat="1" applyFont="1" applyFill="1" applyBorder="1"/>
    <xf numFmtId="167" fontId="0" fillId="10" borderId="25" xfId="9" applyNumberFormat="1" applyFont="1" applyFill="1" applyBorder="1" applyProtection="1">
      <protection locked="0"/>
    </xf>
    <xf numFmtId="38" fontId="0" fillId="10" borderId="38" xfId="9" applyNumberFormat="1" applyFont="1" applyFill="1" applyBorder="1" applyProtection="1">
      <protection locked="0"/>
    </xf>
    <xf numFmtId="167" fontId="1" fillId="10" borderId="52" xfId="9" applyNumberFormat="1" applyFont="1" applyFill="1" applyBorder="1"/>
    <xf numFmtId="38" fontId="1" fillId="10" borderId="53" xfId="9" applyNumberFormat="1" applyFont="1" applyFill="1" applyBorder="1"/>
    <xf numFmtId="38" fontId="0" fillId="8" borderId="35" xfId="9" applyNumberFormat="1" applyFont="1" applyFill="1" applyBorder="1" applyProtection="1">
      <protection locked="0"/>
    </xf>
    <xf numFmtId="167" fontId="0" fillId="8" borderId="49" xfId="9" applyNumberFormat="1" applyFont="1" applyFill="1" applyBorder="1" applyProtection="1">
      <protection locked="0"/>
    </xf>
    <xf numFmtId="38" fontId="1" fillId="8" borderId="38" xfId="9" applyNumberFormat="1" applyFont="1" applyFill="1" applyBorder="1"/>
    <xf numFmtId="167" fontId="1" fillId="8" borderId="24" xfId="9" applyNumberFormat="1" applyFont="1" applyFill="1" applyBorder="1"/>
    <xf numFmtId="38" fontId="0" fillId="8" borderId="38" xfId="9" applyNumberFormat="1" applyFont="1" applyFill="1" applyBorder="1" applyProtection="1">
      <protection locked="0"/>
    </xf>
    <xf numFmtId="167" fontId="0" fillId="8" borderId="24" xfId="9" applyNumberFormat="1" applyFont="1" applyFill="1" applyBorder="1" applyProtection="1">
      <protection locked="0"/>
    </xf>
    <xf numFmtId="38" fontId="1" fillId="8" borderId="53" xfId="9" applyNumberFormat="1" applyFont="1" applyFill="1" applyBorder="1"/>
    <xf numFmtId="167" fontId="1" fillId="8" borderId="54" xfId="9" applyNumberFormat="1" applyFont="1" applyFill="1" applyBorder="1"/>
    <xf numFmtId="0" fontId="0" fillId="10" borderId="32" xfId="0" applyFill="1" applyBorder="1" applyAlignment="1">
      <alignment horizontal="center"/>
    </xf>
    <xf numFmtId="167" fontId="0" fillId="0" borderId="8" xfId="9" applyNumberFormat="1" applyFont="1" applyBorder="1" applyAlignment="1"/>
    <xf numFmtId="0" fontId="0" fillId="10" borderId="14" xfId="0" applyFill="1" applyBorder="1" applyAlignment="1"/>
    <xf numFmtId="0" fontId="0" fillId="10" borderId="9" xfId="0" applyFill="1" applyBorder="1"/>
    <xf numFmtId="0" fontId="0" fillId="0" borderId="9" xfId="0" applyBorder="1"/>
    <xf numFmtId="0" fontId="0" fillId="0" borderId="4" xfId="0" applyBorder="1"/>
    <xf numFmtId="0" fontId="0" fillId="0" borderId="3" xfId="0" applyBorder="1" applyAlignment="1"/>
    <xf numFmtId="38" fontId="1" fillId="6" borderId="38" xfId="9" applyNumberFormat="1" applyFont="1" applyFill="1" applyBorder="1" applyProtection="1"/>
    <xf numFmtId="38" fontId="0" fillId="6" borderId="38" xfId="9" applyNumberFormat="1" applyFont="1" applyFill="1" applyBorder="1" applyProtection="1"/>
    <xf numFmtId="38" fontId="1" fillId="6" borderId="53" xfId="9" applyNumberFormat="1" applyFont="1" applyFill="1" applyBorder="1" applyProtection="1"/>
    <xf numFmtId="38" fontId="0" fillId="10" borderId="32" xfId="9" applyNumberFormat="1" applyFont="1" applyFill="1" applyBorder="1" applyProtection="1">
      <protection locked="0"/>
    </xf>
    <xf numFmtId="38" fontId="1" fillId="10" borderId="57" xfId="9" applyNumberFormat="1" applyFont="1" applyFill="1" applyBorder="1"/>
    <xf numFmtId="38" fontId="0" fillId="10" borderId="57" xfId="9" applyNumberFormat="1" applyFont="1" applyFill="1" applyBorder="1" applyProtection="1">
      <protection locked="0"/>
    </xf>
    <xf numFmtId="38" fontId="1" fillId="10" borderId="58" xfId="9" applyNumberFormat="1" applyFont="1" applyFill="1" applyBorder="1"/>
    <xf numFmtId="38" fontId="0" fillId="8" borderId="33" xfId="9" applyNumberFormat="1" applyFont="1" applyFill="1" applyBorder="1" applyProtection="1">
      <protection locked="0"/>
    </xf>
    <xf numFmtId="38" fontId="1" fillId="8" borderId="59" xfId="9" applyNumberFormat="1" applyFont="1" applyFill="1" applyBorder="1"/>
    <xf numFmtId="38" fontId="0" fillId="8" borderId="59" xfId="9" applyNumberFormat="1" applyFont="1" applyFill="1" applyBorder="1" applyProtection="1">
      <protection locked="0"/>
    </xf>
    <xf numFmtId="38" fontId="1" fillId="8" borderId="60" xfId="9" applyNumberFormat="1" applyFont="1" applyFill="1" applyBorder="1"/>
    <xf numFmtId="0" fontId="0" fillId="8" borderId="27" xfId="0" applyFill="1" applyBorder="1" applyAlignment="1">
      <alignment horizontal="center"/>
    </xf>
    <xf numFmtId="38" fontId="0" fillId="6" borderId="25" xfId="9" applyNumberFormat="1" applyFont="1" applyFill="1" applyBorder="1" applyProtection="1"/>
    <xf numFmtId="38" fontId="0" fillId="6" borderId="24" xfId="9" applyNumberFormat="1" applyFont="1" applyFill="1" applyBorder="1" applyProtection="1"/>
    <xf numFmtId="38" fontId="0" fillId="6" borderId="52" xfId="9" applyNumberFormat="1" applyFont="1" applyFill="1" applyBorder="1" applyProtection="1"/>
    <xf numFmtId="38" fontId="0" fillId="6" borderId="53" xfId="9" applyNumberFormat="1" applyFont="1" applyFill="1" applyBorder="1" applyProtection="1"/>
    <xf numFmtId="38" fontId="0" fillId="6" borderId="54" xfId="9" applyNumberFormat="1" applyFont="1" applyFill="1" applyBorder="1" applyProtection="1"/>
    <xf numFmtId="0" fontId="0" fillId="6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3" borderId="62" xfId="0" applyFont="1" applyFill="1" applyBorder="1" applyAlignment="1" applyProtection="1">
      <alignment horizontal="center" vertical="center" wrapText="1"/>
    </xf>
    <xf numFmtId="3" fontId="5" fillId="3" borderId="12" xfId="0" applyNumberFormat="1" applyFont="1" applyFill="1" applyBorder="1" applyAlignment="1" applyProtection="1">
      <alignment horizontal="center" vertical="center" wrapText="1"/>
    </xf>
    <xf numFmtId="3" fontId="5" fillId="3" borderId="5" xfId="0" applyNumberFormat="1" applyFont="1" applyFill="1" applyBorder="1" applyAlignment="1" applyProtection="1">
      <alignment horizontal="center" vertical="center" wrapText="1"/>
    </xf>
    <xf numFmtId="3" fontId="5" fillId="3" borderId="11" xfId="0" applyNumberFormat="1" applyFont="1" applyFill="1" applyBorder="1" applyAlignment="1" applyProtection="1">
      <alignment horizontal="center" vertical="center" wrapText="1"/>
    </xf>
    <xf numFmtId="3" fontId="3" fillId="3" borderId="6" xfId="0" applyNumberFormat="1" applyFont="1" applyFill="1" applyBorder="1" applyAlignment="1" applyProtection="1">
      <alignment horizontal="center" vertical="center" wrapText="1"/>
    </xf>
    <xf numFmtId="3" fontId="3" fillId="3" borderId="2" xfId="0" applyNumberFormat="1" applyFont="1" applyFill="1" applyBorder="1" applyAlignment="1" applyProtection="1">
      <alignment horizontal="center" vertical="center" wrapText="1"/>
    </xf>
    <xf numFmtId="9" fontId="3" fillId="11" borderId="7" xfId="1" applyFont="1" applyFill="1" applyBorder="1" applyAlignment="1" applyProtection="1">
      <alignment horizontal="center" vertical="center" wrapText="1"/>
    </xf>
    <xf numFmtId="9" fontId="3" fillId="11" borderId="8" xfId="1" applyFont="1" applyFill="1" applyBorder="1" applyAlignment="1" applyProtection="1">
      <alignment horizontal="center" vertical="center" wrapText="1"/>
    </xf>
    <xf numFmtId="9" fontId="3" fillId="11" borderId="3" xfId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3" fontId="3" fillId="3" borderId="8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0" fontId="3" fillId="9" borderId="23" xfId="0" applyFont="1" applyFill="1" applyBorder="1" applyAlignment="1" applyProtection="1">
      <alignment horizontal="center" vertical="center" wrapText="1"/>
    </xf>
    <xf numFmtId="0" fontId="3" fillId="9" borderId="22" xfId="0" applyFont="1" applyFill="1" applyBorder="1" applyAlignment="1" applyProtection="1">
      <alignment horizontal="center" vertical="center" wrapText="1"/>
    </xf>
    <xf numFmtId="0" fontId="3" fillId="9" borderId="21" xfId="0" applyFont="1" applyFill="1" applyBorder="1" applyAlignment="1" applyProtection="1">
      <alignment horizontal="center" vertical="center" wrapText="1"/>
    </xf>
    <xf numFmtId="0" fontId="6" fillId="8" borderId="11" xfId="0" applyFont="1" applyFill="1" applyBorder="1" applyAlignment="1" applyProtection="1">
      <alignment horizontal="center"/>
    </xf>
    <xf numFmtId="0" fontId="6" fillId="8" borderId="27" xfId="0" applyFont="1" applyFill="1" applyBorder="1" applyAlignment="1" applyProtection="1">
      <alignment horizontal="center"/>
    </xf>
    <xf numFmtId="166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</xf>
    <xf numFmtId="0" fontId="3" fillId="6" borderId="2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8" borderId="5" xfId="0" applyFont="1" applyFill="1" applyBorder="1" applyAlignment="1" applyProtection="1">
      <alignment horizontal="center"/>
    </xf>
    <xf numFmtId="0" fontId="6" fillId="8" borderId="61" xfId="0" applyFont="1" applyFill="1" applyBorder="1" applyAlignment="1" applyProtection="1">
      <alignment horizontal="center"/>
    </xf>
    <xf numFmtId="166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6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166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1" xfId="0" applyFont="1" applyFill="1" applyBorder="1" applyAlignment="1" applyProtection="1">
      <alignment horizontal="center" vertical="center" wrapText="1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46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5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167" fontId="0" fillId="0" borderId="8" xfId="0" applyNumberFormat="1" applyBorder="1" applyAlignment="1"/>
    <xf numFmtId="38" fontId="0" fillId="0" borderId="8" xfId="0" applyNumberFormat="1" applyBorder="1" applyAlignment="1"/>
    <xf numFmtId="43" fontId="0" fillId="0" borderId="8" xfId="0" applyNumberFormat="1" applyBorder="1" applyAlignment="1"/>
    <xf numFmtId="43" fontId="0" fillId="0" borderId="6" xfId="0" applyNumberFormat="1" applyBorder="1" applyAlignment="1"/>
    <xf numFmtId="167" fontId="0" fillId="0" borderId="3" xfId="0" applyNumberFormat="1" applyBorder="1" applyAlignment="1"/>
    <xf numFmtId="43" fontId="0" fillId="0" borderId="3" xfId="0" applyNumberFormat="1" applyBorder="1" applyAlignment="1"/>
    <xf numFmtId="43" fontId="0" fillId="0" borderId="2" xfId="0" applyNumberFormat="1" applyBorder="1" applyAlignment="1"/>
    <xf numFmtId="38" fontId="0" fillId="0" borderId="3" xfId="0" applyNumberFormat="1" applyBorder="1" applyAlignment="1"/>
    <xf numFmtId="0" fontId="0" fillId="10" borderId="32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3" xfId="0" applyFill="1" applyBorder="1" applyAlignment="1">
      <alignment horizontal="center"/>
    </xf>
  </cellXfs>
  <cellStyles count="10">
    <cellStyle name="Comma" xfId="9" builtinId="3"/>
    <cellStyle name="Hyperlink" xfId="3" builtinId="8"/>
    <cellStyle name="Millares 2" xfId="2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Tendencia!$B$7</c:f>
              <c:strCache>
                <c:ptCount val="1"/>
                <c:pt idx="0">
                  <c:v>(3507)
ORAL</c:v>
                </c:pt>
              </c:strCache>
            </c:strRef>
          </c:tx>
          <c:marker>
            <c:symbol val="none"/>
          </c:marker>
          <c:cat>
            <c:numRef>
              <c:f>Tendencia!$C$6:$G$6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Tendencia!$C$7:$G$7</c:f>
              <c:numCache>
                <c:formatCode>_(* #,##0_);_(* \(#,##0\);_(* "-"??_);_(@_)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3C-402A-8F43-E13F14C3C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50880"/>
        <c:axId val="86652416"/>
      </c:lineChart>
      <c:catAx>
        <c:axId val="86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652416"/>
        <c:crosses val="autoZero"/>
        <c:auto val="1"/>
        <c:lblAlgn val="ctr"/>
        <c:lblOffset val="100"/>
        <c:noMultiLvlLbl val="0"/>
      </c:catAx>
      <c:valAx>
        <c:axId val="866524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665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15</xdr:col>
      <xdr:colOff>361950</xdr:colOff>
      <xdr:row>18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gudelo/Documents/Herramienta%20Registro%20Datos%20Logisticos%20Guatemala/Herramienta%20Registro%20Datos%20Logisticos%20Guatemala-DMS%20V1.0/Herramienta%20Registro%20Datos%20Logisticos%20DMS%20V1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y listas"/>
      <sheetName val="Portada"/>
      <sheetName val="Menu"/>
      <sheetName val="Datos generales"/>
      <sheetName val="Bodeg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>
        <row r="2">
          <cell r="B2">
            <v>2013</v>
          </cell>
        </row>
        <row r="3">
          <cell r="B3">
            <v>2014</v>
          </cell>
        </row>
        <row r="4">
          <cell r="B4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9"/>
  <sheetViews>
    <sheetView workbookViewId="0">
      <pane ySplit="1" topLeftCell="A2" activePane="bottomLeft" state="frozen"/>
      <selection pane="bottomLeft" activeCell="E2" sqref="E2"/>
    </sheetView>
  </sheetViews>
  <sheetFormatPr defaultColWidth="9.109375" defaultRowHeight="14.4" x14ac:dyDescent="0.3"/>
  <cols>
    <col min="1" max="1" width="11.6640625" style="87" bestFit="1" customWidth="1"/>
    <col min="2" max="3" width="29.33203125" style="87" bestFit="1" customWidth="1"/>
    <col min="4" max="5" width="44.109375" style="87" bestFit="1" customWidth="1"/>
    <col min="6" max="6" width="53.5546875" style="87" bestFit="1" customWidth="1"/>
    <col min="7" max="7" width="52.44140625" style="87" bestFit="1" customWidth="1"/>
    <col min="8" max="8" width="37.44140625" style="87" bestFit="1" customWidth="1"/>
    <col min="9" max="9" width="52.44140625" style="87" bestFit="1" customWidth="1"/>
    <col min="10" max="10" width="56.33203125" style="87" bestFit="1" customWidth="1"/>
    <col min="11" max="11" width="47" style="87" bestFit="1" customWidth="1"/>
    <col min="12" max="12" width="44.88671875" style="87" bestFit="1" customWidth="1"/>
    <col min="13" max="13" width="44" style="87" bestFit="1" customWidth="1"/>
    <col min="14" max="14" width="32.5546875" style="87" bestFit="1" customWidth="1"/>
    <col min="15" max="16384" width="9.109375" style="87"/>
  </cols>
  <sheetData>
    <row r="1" spans="1:14" x14ac:dyDescent="0.3">
      <c r="A1" s="86" t="s">
        <v>73</v>
      </c>
      <c r="B1" s="86" t="s">
        <v>74</v>
      </c>
      <c r="C1" s="86" t="s">
        <v>74</v>
      </c>
      <c r="D1" s="86" t="s">
        <v>75</v>
      </c>
      <c r="E1" s="86" t="str">
        <f>B2</f>
        <v xml:space="preserve">I TUXTLA GUTIERREZ </v>
      </c>
      <c r="F1" s="86" t="str">
        <f>B3</f>
        <v>II SAN CRISTOBAL DE LAS CASAS</v>
      </c>
      <c r="G1" s="86" t="str">
        <f>B4</f>
        <v>III COMITAN</v>
      </c>
      <c r="H1" s="86" t="str">
        <f>B5</f>
        <v>IV VILLA FLORES</v>
      </c>
      <c r="I1" s="86" t="str">
        <f>B6</f>
        <v>V PICHUCALCO</v>
      </c>
      <c r="J1" s="86" t="str">
        <f>B7</f>
        <v>VI PALENQUE</v>
      </c>
      <c r="K1" s="86" t="str">
        <f>B8</f>
        <v>VII TAPACHULA</v>
      </c>
      <c r="L1" s="86" t="str">
        <f>B9</f>
        <v>VIII VILLA TONALA</v>
      </c>
      <c r="M1" s="86" t="str">
        <f>B10</f>
        <v>IX OCOSINGO</v>
      </c>
      <c r="N1" s="86" t="str">
        <f>B11</f>
        <v>X MOTOZINTLA</v>
      </c>
    </row>
    <row r="2" spans="1:14" x14ac:dyDescent="0.3">
      <c r="A2" s="88" t="s">
        <v>76</v>
      </c>
      <c r="B2" s="87" t="s">
        <v>77</v>
      </c>
      <c r="C2" s="87" t="s">
        <v>77</v>
      </c>
      <c r="D2" s="87" t="s">
        <v>78</v>
      </c>
      <c r="E2" s="87" t="s">
        <v>78</v>
      </c>
      <c r="F2" s="87" t="s">
        <v>79</v>
      </c>
      <c r="G2" s="87" t="s">
        <v>80</v>
      </c>
      <c r="H2" s="87" t="s">
        <v>81</v>
      </c>
      <c r="I2" s="87" t="s">
        <v>82</v>
      </c>
      <c r="J2" s="87" t="s">
        <v>80</v>
      </c>
      <c r="K2" s="87" t="s">
        <v>83</v>
      </c>
      <c r="L2" s="87" t="s">
        <v>84</v>
      </c>
      <c r="M2" s="87" t="s">
        <v>85</v>
      </c>
      <c r="N2" s="87" t="s">
        <v>86</v>
      </c>
    </row>
    <row r="3" spans="1:14" x14ac:dyDescent="0.3">
      <c r="A3" s="88" t="s">
        <v>87</v>
      </c>
      <c r="B3" s="87" t="s">
        <v>88</v>
      </c>
      <c r="C3" s="87" t="s">
        <v>77</v>
      </c>
      <c r="D3" s="87" t="s">
        <v>89</v>
      </c>
      <c r="E3" s="87" t="s">
        <v>89</v>
      </c>
      <c r="F3" s="87" t="s">
        <v>90</v>
      </c>
      <c r="G3" s="87" t="s">
        <v>91</v>
      </c>
      <c r="H3" s="87" t="s">
        <v>92</v>
      </c>
      <c r="I3" s="87" t="s">
        <v>93</v>
      </c>
      <c r="J3" s="87" t="s">
        <v>94</v>
      </c>
      <c r="K3" s="87" t="s">
        <v>80</v>
      </c>
      <c r="L3" s="87" t="s">
        <v>95</v>
      </c>
      <c r="M3" s="87" t="s">
        <v>96</v>
      </c>
      <c r="N3" s="87" t="s">
        <v>97</v>
      </c>
    </row>
    <row r="4" spans="1:14" x14ac:dyDescent="0.3">
      <c r="A4" s="88" t="s">
        <v>98</v>
      </c>
      <c r="B4" s="87" t="s">
        <v>99</v>
      </c>
      <c r="C4" s="87" t="s">
        <v>77</v>
      </c>
      <c r="D4" s="87" t="s">
        <v>81</v>
      </c>
      <c r="E4" s="87" t="s">
        <v>81</v>
      </c>
      <c r="F4" s="87" t="s">
        <v>100</v>
      </c>
      <c r="G4" s="87" t="s">
        <v>101</v>
      </c>
      <c r="H4" s="87" t="s">
        <v>102</v>
      </c>
      <c r="I4" s="87" t="s">
        <v>103</v>
      </c>
      <c r="J4" s="87" t="s">
        <v>104</v>
      </c>
      <c r="K4" s="87" t="s">
        <v>105</v>
      </c>
      <c r="L4" s="87" t="s">
        <v>106</v>
      </c>
      <c r="M4" s="87" t="s">
        <v>107</v>
      </c>
      <c r="N4" s="87" t="s">
        <v>108</v>
      </c>
    </row>
    <row r="5" spans="1:14" x14ac:dyDescent="0.3">
      <c r="A5" s="88" t="s">
        <v>109</v>
      </c>
      <c r="B5" s="87" t="s">
        <v>110</v>
      </c>
      <c r="C5" s="87" t="s">
        <v>77</v>
      </c>
      <c r="D5" s="87" t="s">
        <v>111</v>
      </c>
      <c r="E5" s="87" t="s">
        <v>111</v>
      </c>
      <c r="F5" s="87" t="s">
        <v>112</v>
      </c>
      <c r="G5" s="87" t="s">
        <v>113</v>
      </c>
      <c r="H5" s="87" t="s">
        <v>114</v>
      </c>
      <c r="I5" s="87" t="s">
        <v>115</v>
      </c>
      <c r="J5" s="87" t="s">
        <v>116</v>
      </c>
      <c r="K5" s="87" t="s">
        <v>117</v>
      </c>
      <c r="L5" s="87" t="s">
        <v>118</v>
      </c>
      <c r="M5" s="87" t="s">
        <v>119</v>
      </c>
      <c r="N5" s="87" t="s">
        <v>108</v>
      </c>
    </row>
    <row r="6" spans="1:14" x14ac:dyDescent="0.3">
      <c r="A6" s="88" t="s">
        <v>120</v>
      </c>
      <c r="B6" s="87" t="s">
        <v>121</v>
      </c>
      <c r="C6" s="87" t="s">
        <v>77</v>
      </c>
      <c r="D6" s="87" t="s">
        <v>122</v>
      </c>
      <c r="E6" s="87" t="s">
        <v>122</v>
      </c>
      <c r="F6" s="87" t="s">
        <v>123</v>
      </c>
      <c r="G6" s="87" t="s">
        <v>124</v>
      </c>
      <c r="H6" s="87" t="s">
        <v>125</v>
      </c>
      <c r="I6" s="87" t="s">
        <v>126</v>
      </c>
      <c r="J6" s="87" t="s">
        <v>127</v>
      </c>
      <c r="K6" s="87" t="s">
        <v>128</v>
      </c>
      <c r="L6" s="87" t="s">
        <v>129</v>
      </c>
      <c r="M6" s="87" t="s">
        <v>130</v>
      </c>
      <c r="N6" s="87" t="s">
        <v>131</v>
      </c>
    </row>
    <row r="7" spans="1:14" x14ac:dyDescent="0.3">
      <c r="A7" s="88" t="s">
        <v>132</v>
      </c>
      <c r="B7" s="87" t="s">
        <v>133</v>
      </c>
      <c r="C7" s="87" t="s">
        <v>77</v>
      </c>
      <c r="D7" s="87" t="s">
        <v>134</v>
      </c>
      <c r="E7" s="87" t="s">
        <v>134</v>
      </c>
      <c r="F7" s="87" t="s">
        <v>135</v>
      </c>
      <c r="G7" s="87" t="s">
        <v>136</v>
      </c>
      <c r="H7" s="87" t="s">
        <v>137</v>
      </c>
      <c r="I7" s="87" t="s">
        <v>138</v>
      </c>
      <c r="J7" s="87" t="s">
        <v>139</v>
      </c>
      <c r="K7" s="87" t="s">
        <v>140</v>
      </c>
      <c r="L7" s="87" t="s">
        <v>141</v>
      </c>
      <c r="M7" s="87" t="s">
        <v>142</v>
      </c>
      <c r="N7" s="87" t="s">
        <v>143</v>
      </c>
    </row>
    <row r="8" spans="1:14" x14ac:dyDescent="0.3">
      <c r="A8" s="88" t="s">
        <v>144</v>
      </c>
      <c r="B8" s="87" t="s">
        <v>145</v>
      </c>
      <c r="C8" s="87" t="s">
        <v>77</v>
      </c>
      <c r="D8" s="87" t="s">
        <v>146</v>
      </c>
      <c r="E8" s="87" t="s">
        <v>146</v>
      </c>
      <c r="F8" s="87" t="s">
        <v>147</v>
      </c>
      <c r="G8" s="87" t="s">
        <v>148</v>
      </c>
      <c r="H8" s="87" t="s">
        <v>149</v>
      </c>
      <c r="I8" s="87" t="s">
        <v>150</v>
      </c>
      <c r="J8" s="87" t="s">
        <v>151</v>
      </c>
      <c r="K8" s="87" t="s">
        <v>152</v>
      </c>
      <c r="L8" s="87" t="s">
        <v>153</v>
      </c>
      <c r="M8" s="87" t="s">
        <v>154</v>
      </c>
      <c r="N8" s="87" t="s">
        <v>155</v>
      </c>
    </row>
    <row r="9" spans="1:14" x14ac:dyDescent="0.3">
      <c r="A9" s="88" t="s">
        <v>156</v>
      </c>
      <c r="B9" s="87" t="s">
        <v>157</v>
      </c>
      <c r="C9" s="87" t="s">
        <v>77</v>
      </c>
      <c r="D9" s="87" t="s">
        <v>158</v>
      </c>
      <c r="E9" s="87" t="s">
        <v>158</v>
      </c>
      <c r="F9" s="87" t="s">
        <v>159</v>
      </c>
      <c r="G9" s="87" t="s">
        <v>160</v>
      </c>
      <c r="H9" s="87" t="s">
        <v>161</v>
      </c>
      <c r="I9" s="87" t="s">
        <v>162</v>
      </c>
      <c r="J9" s="87" t="s">
        <v>163</v>
      </c>
      <c r="K9" s="87" t="s">
        <v>164</v>
      </c>
      <c r="L9" s="87" t="s">
        <v>165</v>
      </c>
      <c r="M9" s="87" t="s">
        <v>166</v>
      </c>
      <c r="N9" s="87" t="s">
        <v>167</v>
      </c>
    </row>
    <row r="10" spans="1:14" x14ac:dyDescent="0.3">
      <c r="A10" s="88" t="s">
        <v>168</v>
      </c>
      <c r="B10" s="87" t="s">
        <v>169</v>
      </c>
      <c r="C10" s="87" t="s">
        <v>77</v>
      </c>
      <c r="D10" s="87" t="s">
        <v>170</v>
      </c>
      <c r="E10" s="87" t="s">
        <v>170</v>
      </c>
      <c r="F10" s="87" t="s">
        <v>171</v>
      </c>
      <c r="G10" s="87" t="s">
        <v>172</v>
      </c>
      <c r="H10" s="87" t="s">
        <v>173</v>
      </c>
      <c r="I10" s="87" t="s">
        <v>173</v>
      </c>
      <c r="J10" s="87" t="s">
        <v>174</v>
      </c>
      <c r="K10" s="87" t="s">
        <v>175</v>
      </c>
      <c r="L10" s="87" t="s">
        <v>176</v>
      </c>
      <c r="M10" s="87" t="s">
        <v>177</v>
      </c>
      <c r="N10" s="87" t="s">
        <v>178</v>
      </c>
    </row>
    <row r="11" spans="1:14" x14ac:dyDescent="0.3">
      <c r="A11" s="88" t="s">
        <v>179</v>
      </c>
      <c r="B11" s="87" t="s">
        <v>180</v>
      </c>
      <c r="C11" s="87" t="s">
        <v>77</v>
      </c>
      <c r="D11" s="87" t="s">
        <v>181</v>
      </c>
      <c r="E11" s="87" t="s">
        <v>181</v>
      </c>
      <c r="F11" s="87" t="s">
        <v>182</v>
      </c>
      <c r="G11" s="87" t="s">
        <v>183</v>
      </c>
      <c r="H11" s="87" t="s">
        <v>184</v>
      </c>
      <c r="I11" s="87" t="s">
        <v>185</v>
      </c>
      <c r="J11" s="87" t="s">
        <v>186</v>
      </c>
      <c r="K11" s="87" t="s">
        <v>187</v>
      </c>
      <c r="L11" s="87" t="s">
        <v>188</v>
      </c>
      <c r="M11" s="87" t="s">
        <v>189</v>
      </c>
      <c r="N11" s="87" t="s">
        <v>190</v>
      </c>
    </row>
    <row r="12" spans="1:14" x14ac:dyDescent="0.3">
      <c r="A12" s="88" t="s">
        <v>191</v>
      </c>
      <c r="C12" s="87" t="s">
        <v>77</v>
      </c>
      <c r="D12" s="87" t="s">
        <v>192</v>
      </c>
      <c r="E12" s="87" t="s">
        <v>192</v>
      </c>
      <c r="F12" s="87" t="s">
        <v>193</v>
      </c>
      <c r="G12" s="87" t="s">
        <v>194</v>
      </c>
      <c r="H12" s="87" t="s">
        <v>195</v>
      </c>
      <c r="I12" s="87" t="s">
        <v>196</v>
      </c>
      <c r="J12" s="87" t="s">
        <v>148</v>
      </c>
      <c r="K12" s="87" t="s">
        <v>197</v>
      </c>
      <c r="L12" s="87" t="s">
        <v>198</v>
      </c>
      <c r="M12" s="87" t="s">
        <v>199</v>
      </c>
      <c r="N12" s="87" t="s">
        <v>200</v>
      </c>
    </row>
    <row r="13" spans="1:14" x14ac:dyDescent="0.3">
      <c r="A13" s="88" t="s">
        <v>201</v>
      </c>
      <c r="C13" s="87" t="s">
        <v>77</v>
      </c>
      <c r="D13" s="87" t="s">
        <v>148</v>
      </c>
      <c r="E13" s="87" t="s">
        <v>148</v>
      </c>
      <c r="F13" s="87" t="s">
        <v>202</v>
      </c>
      <c r="G13" s="87" t="s">
        <v>203</v>
      </c>
      <c r="H13" s="87" t="s">
        <v>204</v>
      </c>
      <c r="I13" s="87" t="s">
        <v>205</v>
      </c>
      <c r="J13" s="87" t="s">
        <v>206</v>
      </c>
      <c r="K13" s="87" t="s">
        <v>207</v>
      </c>
      <c r="L13" s="87" t="s">
        <v>208</v>
      </c>
      <c r="M13" s="87" t="s">
        <v>209</v>
      </c>
      <c r="N13" s="87" t="s">
        <v>210</v>
      </c>
    </row>
    <row r="14" spans="1:14" x14ac:dyDescent="0.3">
      <c r="C14" s="87" t="s">
        <v>77</v>
      </c>
      <c r="D14" s="87" t="s">
        <v>148</v>
      </c>
      <c r="E14" s="87" t="s">
        <v>148</v>
      </c>
      <c r="F14" s="87" t="s">
        <v>211</v>
      </c>
      <c r="G14" s="87" t="s">
        <v>196</v>
      </c>
      <c r="H14" s="87" t="s">
        <v>212</v>
      </c>
      <c r="I14" s="87" t="s">
        <v>213</v>
      </c>
      <c r="J14" s="87" t="s">
        <v>214</v>
      </c>
      <c r="K14" s="87" t="s">
        <v>215</v>
      </c>
      <c r="L14" s="87" t="s">
        <v>216</v>
      </c>
      <c r="M14" s="87" t="s">
        <v>217</v>
      </c>
      <c r="N14" s="87" t="s">
        <v>218</v>
      </c>
    </row>
    <row r="15" spans="1:14" x14ac:dyDescent="0.3">
      <c r="C15" s="87" t="s">
        <v>77</v>
      </c>
      <c r="D15" s="87" t="s">
        <v>219</v>
      </c>
      <c r="E15" s="87" t="s">
        <v>219</v>
      </c>
      <c r="F15" s="87" t="s">
        <v>220</v>
      </c>
      <c r="G15" s="87" t="s">
        <v>221</v>
      </c>
      <c r="H15" s="87" t="s">
        <v>222</v>
      </c>
      <c r="I15" s="87" t="s">
        <v>223</v>
      </c>
      <c r="J15" s="87" t="s">
        <v>196</v>
      </c>
      <c r="K15" s="87" t="s">
        <v>224</v>
      </c>
      <c r="L15" s="87" t="s">
        <v>225</v>
      </c>
      <c r="M15" s="87" t="s">
        <v>226</v>
      </c>
      <c r="N15" s="87" t="s">
        <v>227</v>
      </c>
    </row>
    <row r="16" spans="1:14" x14ac:dyDescent="0.3">
      <c r="C16" s="87" t="s">
        <v>77</v>
      </c>
      <c r="D16" s="87" t="s">
        <v>108</v>
      </c>
      <c r="E16" s="87" t="s">
        <v>108</v>
      </c>
      <c r="F16" s="87" t="s">
        <v>228</v>
      </c>
      <c r="G16" s="87" t="s">
        <v>229</v>
      </c>
      <c r="H16" s="87" t="s">
        <v>230</v>
      </c>
      <c r="I16" s="87" t="s">
        <v>231</v>
      </c>
      <c r="J16" s="87" t="s">
        <v>232</v>
      </c>
      <c r="K16" s="87" t="s">
        <v>233</v>
      </c>
      <c r="L16" s="87" t="s">
        <v>234</v>
      </c>
      <c r="M16" s="87" t="s">
        <v>235</v>
      </c>
      <c r="N16" s="87" t="s">
        <v>236</v>
      </c>
    </row>
    <row r="17" spans="3:14" x14ac:dyDescent="0.3">
      <c r="C17" s="87" t="s">
        <v>77</v>
      </c>
      <c r="D17" s="87" t="s">
        <v>237</v>
      </c>
      <c r="E17" s="87" t="s">
        <v>237</v>
      </c>
      <c r="F17" s="87" t="s">
        <v>238</v>
      </c>
      <c r="G17" s="87" t="s">
        <v>239</v>
      </c>
      <c r="H17" s="87" t="s">
        <v>240</v>
      </c>
      <c r="I17" s="87" t="s">
        <v>241</v>
      </c>
      <c r="J17" s="87" t="s">
        <v>242</v>
      </c>
      <c r="K17" s="87" t="s">
        <v>243</v>
      </c>
      <c r="L17" s="87" t="s">
        <v>244</v>
      </c>
      <c r="M17" s="87" t="s">
        <v>245</v>
      </c>
      <c r="N17" s="87" t="s">
        <v>246</v>
      </c>
    </row>
    <row r="18" spans="3:14" x14ac:dyDescent="0.3">
      <c r="C18" s="87" t="s">
        <v>77</v>
      </c>
      <c r="D18" s="87" t="s">
        <v>173</v>
      </c>
      <c r="E18" s="87" t="s">
        <v>173</v>
      </c>
      <c r="F18" s="87" t="s">
        <v>247</v>
      </c>
      <c r="G18" s="87" t="s">
        <v>248</v>
      </c>
      <c r="H18" s="87" t="s">
        <v>249</v>
      </c>
      <c r="I18" s="87" t="s">
        <v>250</v>
      </c>
      <c r="J18" s="87" t="s">
        <v>251</v>
      </c>
      <c r="K18" s="87" t="s">
        <v>252</v>
      </c>
      <c r="L18" s="87" t="s">
        <v>253</v>
      </c>
      <c r="M18" s="87" t="s">
        <v>254</v>
      </c>
      <c r="N18" s="87" t="s">
        <v>255</v>
      </c>
    </row>
    <row r="19" spans="3:14" x14ac:dyDescent="0.3">
      <c r="C19" s="87" t="s">
        <v>77</v>
      </c>
      <c r="D19" s="87" t="s">
        <v>176</v>
      </c>
      <c r="E19" s="87" t="s">
        <v>176</v>
      </c>
      <c r="F19" s="87" t="s">
        <v>256</v>
      </c>
      <c r="G19" s="87" t="s">
        <v>257</v>
      </c>
      <c r="H19" s="87" t="s">
        <v>258</v>
      </c>
      <c r="I19" s="87" t="s">
        <v>259</v>
      </c>
      <c r="J19" s="87" t="s">
        <v>244</v>
      </c>
      <c r="K19" s="87" t="s">
        <v>260</v>
      </c>
      <c r="L19" s="87" t="s">
        <v>261</v>
      </c>
      <c r="M19" s="87" t="s">
        <v>262</v>
      </c>
      <c r="N19" s="87" t="s">
        <v>263</v>
      </c>
    </row>
    <row r="20" spans="3:14" x14ac:dyDescent="0.3">
      <c r="C20" s="87" t="s">
        <v>77</v>
      </c>
      <c r="D20" s="87" t="s">
        <v>196</v>
      </c>
      <c r="E20" s="87" t="s">
        <v>196</v>
      </c>
      <c r="F20" s="87" t="s">
        <v>264</v>
      </c>
      <c r="G20" s="87" t="s">
        <v>265</v>
      </c>
      <c r="H20" s="87" t="s">
        <v>266</v>
      </c>
      <c r="I20" s="87" t="s">
        <v>267</v>
      </c>
      <c r="J20" s="87" t="s">
        <v>268</v>
      </c>
      <c r="K20" s="87" t="s">
        <v>234</v>
      </c>
      <c r="L20" s="87" t="s">
        <v>269</v>
      </c>
      <c r="M20" s="87" t="s">
        <v>270</v>
      </c>
      <c r="N20" s="87" t="s">
        <v>271</v>
      </c>
    </row>
    <row r="21" spans="3:14" x14ac:dyDescent="0.3">
      <c r="C21" s="87" t="s">
        <v>77</v>
      </c>
      <c r="D21" s="87" t="s">
        <v>272</v>
      </c>
      <c r="E21" s="87" t="s">
        <v>272</v>
      </c>
      <c r="F21" s="87" t="s">
        <v>273</v>
      </c>
      <c r="G21" s="87" t="s">
        <v>274</v>
      </c>
      <c r="H21" s="87" t="s">
        <v>275</v>
      </c>
      <c r="I21" s="87" t="s">
        <v>276</v>
      </c>
      <c r="J21" s="87" t="s">
        <v>277</v>
      </c>
      <c r="K21" s="87" t="s">
        <v>278</v>
      </c>
      <c r="L21" s="87" t="s">
        <v>279</v>
      </c>
      <c r="M21" s="87" t="s">
        <v>280</v>
      </c>
      <c r="N21" s="87" t="s">
        <v>281</v>
      </c>
    </row>
    <row r="22" spans="3:14" x14ac:dyDescent="0.3">
      <c r="C22" s="87" t="s">
        <v>77</v>
      </c>
      <c r="D22" s="87" t="s">
        <v>282</v>
      </c>
      <c r="E22" s="87" t="s">
        <v>282</v>
      </c>
      <c r="F22" s="87" t="s">
        <v>283</v>
      </c>
      <c r="G22" s="87" t="s">
        <v>284</v>
      </c>
      <c r="H22" s="87" t="s">
        <v>285</v>
      </c>
      <c r="I22" s="87" t="s">
        <v>286</v>
      </c>
      <c r="J22" s="87" t="s">
        <v>287</v>
      </c>
      <c r="K22" s="87" t="s">
        <v>288</v>
      </c>
      <c r="L22" s="87" t="s">
        <v>289</v>
      </c>
      <c r="M22" s="87" t="s">
        <v>290</v>
      </c>
      <c r="N22" s="87" t="s">
        <v>291</v>
      </c>
    </row>
    <row r="23" spans="3:14" x14ac:dyDescent="0.3">
      <c r="C23" s="87" t="s">
        <v>77</v>
      </c>
      <c r="D23" s="87" t="s">
        <v>292</v>
      </c>
      <c r="E23" s="87" t="s">
        <v>292</v>
      </c>
      <c r="F23" s="87" t="s">
        <v>293</v>
      </c>
      <c r="G23" s="87" t="s">
        <v>294</v>
      </c>
      <c r="H23" s="87" t="s">
        <v>295</v>
      </c>
      <c r="I23" s="87" t="s">
        <v>296</v>
      </c>
      <c r="J23" s="87" t="s">
        <v>297</v>
      </c>
      <c r="K23" s="87" t="s">
        <v>298</v>
      </c>
      <c r="L23" s="87" t="s">
        <v>299</v>
      </c>
      <c r="M23" s="87" t="s">
        <v>300</v>
      </c>
      <c r="N23" s="87" t="s">
        <v>301</v>
      </c>
    </row>
    <row r="24" spans="3:14" x14ac:dyDescent="0.3">
      <c r="C24" s="87" t="s">
        <v>77</v>
      </c>
      <c r="D24" s="87" t="s">
        <v>302</v>
      </c>
      <c r="E24" s="87" t="s">
        <v>302</v>
      </c>
      <c r="F24" s="87" t="s">
        <v>303</v>
      </c>
      <c r="G24" s="87" t="s">
        <v>304</v>
      </c>
      <c r="H24" s="87" t="s">
        <v>305</v>
      </c>
      <c r="I24" s="87" t="s">
        <v>230</v>
      </c>
      <c r="J24" s="87" t="s">
        <v>306</v>
      </c>
      <c r="K24" s="87" t="s">
        <v>307</v>
      </c>
      <c r="L24" s="87" t="s">
        <v>308</v>
      </c>
      <c r="M24" s="87" t="s">
        <v>309</v>
      </c>
      <c r="N24" s="87" t="s">
        <v>310</v>
      </c>
    </row>
    <row r="25" spans="3:14" x14ac:dyDescent="0.3">
      <c r="C25" s="87" t="s">
        <v>77</v>
      </c>
      <c r="D25" s="87" t="s">
        <v>311</v>
      </c>
      <c r="E25" s="87" t="s">
        <v>311</v>
      </c>
      <c r="F25" s="87" t="s">
        <v>312</v>
      </c>
      <c r="G25" s="87" t="s">
        <v>313</v>
      </c>
      <c r="H25" s="87" t="s">
        <v>314</v>
      </c>
      <c r="I25" s="87" t="s">
        <v>315</v>
      </c>
      <c r="J25" s="87" t="s">
        <v>316</v>
      </c>
      <c r="K25" s="87" t="s">
        <v>317</v>
      </c>
      <c r="L25" s="87" t="s">
        <v>318</v>
      </c>
      <c r="M25" s="87" t="s">
        <v>319</v>
      </c>
      <c r="N25" s="87" t="s">
        <v>320</v>
      </c>
    </row>
    <row r="26" spans="3:14" x14ac:dyDescent="0.3">
      <c r="C26" s="87" t="s">
        <v>77</v>
      </c>
      <c r="D26" s="87" t="s">
        <v>321</v>
      </c>
      <c r="E26" s="87" t="s">
        <v>321</v>
      </c>
      <c r="F26" s="87" t="s">
        <v>322</v>
      </c>
      <c r="G26" s="87" t="s">
        <v>323</v>
      </c>
      <c r="H26" s="87" t="s">
        <v>324</v>
      </c>
      <c r="I26" s="87" t="s">
        <v>325</v>
      </c>
      <c r="J26" s="87" t="s">
        <v>326</v>
      </c>
      <c r="K26" s="87" t="s">
        <v>167</v>
      </c>
      <c r="L26" s="87" t="s">
        <v>327</v>
      </c>
      <c r="M26" s="87" t="s">
        <v>328</v>
      </c>
      <c r="N26" s="87" t="s">
        <v>329</v>
      </c>
    </row>
    <row r="27" spans="3:14" x14ac:dyDescent="0.3">
      <c r="C27" s="87" t="s">
        <v>77</v>
      </c>
      <c r="D27" s="87" t="s">
        <v>330</v>
      </c>
      <c r="E27" s="87" t="s">
        <v>330</v>
      </c>
      <c r="F27" s="87" t="s">
        <v>331</v>
      </c>
      <c r="G27" s="87" t="s">
        <v>332</v>
      </c>
      <c r="H27" s="87" t="s">
        <v>333</v>
      </c>
      <c r="I27" s="87" t="s">
        <v>334</v>
      </c>
      <c r="J27" s="87" t="s">
        <v>335</v>
      </c>
      <c r="K27" s="87" t="s">
        <v>336</v>
      </c>
      <c r="L27" s="87" t="s">
        <v>337</v>
      </c>
      <c r="M27" s="87" t="s">
        <v>338</v>
      </c>
      <c r="N27" s="87" t="s">
        <v>339</v>
      </c>
    </row>
    <row r="28" spans="3:14" x14ac:dyDescent="0.3">
      <c r="C28" s="87" t="s">
        <v>77</v>
      </c>
      <c r="D28" s="87" t="s">
        <v>306</v>
      </c>
      <c r="E28" s="87" t="s">
        <v>306</v>
      </c>
      <c r="F28" s="87" t="s">
        <v>340</v>
      </c>
      <c r="G28" s="87" t="s">
        <v>341</v>
      </c>
      <c r="H28" s="87" t="s">
        <v>342</v>
      </c>
      <c r="I28" s="87" t="s">
        <v>343</v>
      </c>
      <c r="J28" s="87" t="s">
        <v>344</v>
      </c>
      <c r="K28" s="87" t="s">
        <v>345</v>
      </c>
      <c r="L28" s="87" t="s">
        <v>346</v>
      </c>
      <c r="M28" s="87" t="s">
        <v>347</v>
      </c>
      <c r="N28" s="87" t="s">
        <v>348</v>
      </c>
    </row>
    <row r="29" spans="3:14" x14ac:dyDescent="0.3">
      <c r="C29" s="87" t="s">
        <v>77</v>
      </c>
      <c r="D29" s="87" t="s">
        <v>306</v>
      </c>
      <c r="E29" s="87" t="s">
        <v>306</v>
      </c>
      <c r="F29" s="87" t="s">
        <v>349</v>
      </c>
      <c r="G29" s="87" t="s">
        <v>350</v>
      </c>
      <c r="H29" s="87" t="s">
        <v>351</v>
      </c>
      <c r="I29" s="87" t="s">
        <v>352</v>
      </c>
      <c r="J29" s="87" t="s">
        <v>353</v>
      </c>
      <c r="K29" s="87" t="s">
        <v>354</v>
      </c>
      <c r="L29" s="87" t="s">
        <v>355</v>
      </c>
      <c r="M29" s="87" t="s">
        <v>356</v>
      </c>
      <c r="N29" s="87" t="s">
        <v>357</v>
      </c>
    </row>
    <row r="30" spans="3:14" x14ac:dyDescent="0.3">
      <c r="C30" s="87" t="s">
        <v>77</v>
      </c>
      <c r="D30" s="87" t="s">
        <v>358</v>
      </c>
      <c r="E30" s="87" t="s">
        <v>358</v>
      </c>
      <c r="F30" s="87" t="s">
        <v>359</v>
      </c>
      <c r="G30" s="87" t="s">
        <v>360</v>
      </c>
      <c r="H30" s="87" t="s">
        <v>361</v>
      </c>
      <c r="I30" s="87" t="s">
        <v>362</v>
      </c>
      <c r="J30" s="87" t="s">
        <v>363</v>
      </c>
      <c r="K30" s="87" t="s">
        <v>364</v>
      </c>
      <c r="L30" s="87" t="s">
        <v>365</v>
      </c>
      <c r="M30" s="87" t="s">
        <v>366</v>
      </c>
      <c r="N30" s="87" t="s">
        <v>367</v>
      </c>
    </row>
    <row r="31" spans="3:14" x14ac:dyDescent="0.3">
      <c r="C31" s="87" t="s">
        <v>77</v>
      </c>
      <c r="D31" s="87" t="s">
        <v>368</v>
      </c>
      <c r="E31" s="87" t="s">
        <v>368</v>
      </c>
      <c r="F31" s="87" t="s">
        <v>369</v>
      </c>
      <c r="G31" s="87" t="s">
        <v>370</v>
      </c>
      <c r="H31" s="87" t="s">
        <v>371</v>
      </c>
      <c r="I31" s="87" t="s">
        <v>372</v>
      </c>
      <c r="J31" s="87" t="s">
        <v>373</v>
      </c>
      <c r="K31" s="87" t="s">
        <v>374</v>
      </c>
      <c r="L31" s="87" t="s">
        <v>310</v>
      </c>
      <c r="M31" s="87" t="s">
        <v>375</v>
      </c>
      <c r="N31" s="87" t="s">
        <v>376</v>
      </c>
    </row>
    <row r="32" spans="3:14" x14ac:dyDescent="0.3">
      <c r="C32" s="87" t="s">
        <v>77</v>
      </c>
      <c r="D32" s="87" t="s">
        <v>377</v>
      </c>
      <c r="E32" s="87" t="s">
        <v>377</v>
      </c>
      <c r="F32" s="87" t="s">
        <v>378</v>
      </c>
      <c r="G32" s="87" t="s">
        <v>379</v>
      </c>
      <c r="H32" s="87" t="s">
        <v>371</v>
      </c>
      <c r="I32" s="87" t="s">
        <v>380</v>
      </c>
      <c r="J32" s="87" t="s">
        <v>381</v>
      </c>
      <c r="K32" s="87" t="s">
        <v>382</v>
      </c>
      <c r="L32" s="87" t="s">
        <v>383</v>
      </c>
      <c r="M32" s="87" t="s">
        <v>384</v>
      </c>
      <c r="N32" s="87" t="s">
        <v>385</v>
      </c>
    </row>
    <row r="33" spans="3:14" x14ac:dyDescent="0.3">
      <c r="C33" s="87" t="s">
        <v>77</v>
      </c>
      <c r="D33" s="87" t="s">
        <v>386</v>
      </c>
      <c r="E33" s="87" t="s">
        <v>386</v>
      </c>
      <c r="F33" s="87" t="s">
        <v>387</v>
      </c>
      <c r="G33" s="87" t="s">
        <v>346</v>
      </c>
      <c r="H33" s="87" t="s">
        <v>388</v>
      </c>
      <c r="I33" s="87" t="s">
        <v>389</v>
      </c>
      <c r="J33" s="87" t="s">
        <v>390</v>
      </c>
      <c r="K33" s="87" t="s">
        <v>391</v>
      </c>
      <c r="L33" s="87" t="s">
        <v>392</v>
      </c>
      <c r="M33" s="87" t="s">
        <v>393</v>
      </c>
      <c r="N33" s="87" t="s">
        <v>394</v>
      </c>
    </row>
    <row r="34" spans="3:14" x14ac:dyDescent="0.3">
      <c r="C34" s="87" t="s">
        <v>77</v>
      </c>
      <c r="D34" s="87" t="s">
        <v>395</v>
      </c>
      <c r="E34" s="87" t="s">
        <v>395</v>
      </c>
      <c r="F34" s="87" t="s">
        <v>396</v>
      </c>
      <c r="G34" s="87" t="s">
        <v>397</v>
      </c>
      <c r="H34" s="87" t="s">
        <v>398</v>
      </c>
      <c r="I34" s="87" t="s">
        <v>399</v>
      </c>
      <c r="J34" s="87" t="s">
        <v>400</v>
      </c>
      <c r="K34" s="87" t="s">
        <v>401</v>
      </c>
      <c r="L34" s="87" t="s">
        <v>402</v>
      </c>
      <c r="M34" s="87" t="s">
        <v>403</v>
      </c>
      <c r="N34" s="87" t="s">
        <v>404</v>
      </c>
    </row>
    <row r="35" spans="3:14" x14ac:dyDescent="0.3">
      <c r="C35" s="87" t="s">
        <v>77</v>
      </c>
      <c r="D35" s="87" t="s">
        <v>405</v>
      </c>
      <c r="E35" s="87" t="s">
        <v>405</v>
      </c>
      <c r="F35" s="87" t="s">
        <v>406</v>
      </c>
      <c r="G35" s="87" t="s">
        <v>407</v>
      </c>
      <c r="H35" s="87" t="s">
        <v>408</v>
      </c>
      <c r="I35" s="87" t="s">
        <v>409</v>
      </c>
      <c r="J35" s="87" t="s">
        <v>410</v>
      </c>
      <c r="K35" s="87" t="s">
        <v>411</v>
      </c>
      <c r="L35" s="87" t="s">
        <v>412</v>
      </c>
      <c r="M35" s="87" t="s">
        <v>413</v>
      </c>
      <c r="N35" s="87" t="s">
        <v>414</v>
      </c>
    </row>
    <row r="36" spans="3:14" x14ac:dyDescent="0.3">
      <c r="C36" s="87" t="s">
        <v>77</v>
      </c>
      <c r="D36" s="87" t="s">
        <v>267</v>
      </c>
      <c r="E36" s="87" t="s">
        <v>267</v>
      </c>
      <c r="F36" s="87" t="s">
        <v>415</v>
      </c>
      <c r="G36" s="87" t="s">
        <v>416</v>
      </c>
      <c r="H36" s="87" t="s">
        <v>417</v>
      </c>
      <c r="I36" s="87" t="s">
        <v>418</v>
      </c>
      <c r="J36" s="87" t="s">
        <v>419</v>
      </c>
      <c r="K36" s="87" t="s">
        <v>420</v>
      </c>
      <c r="L36" s="87" t="s">
        <v>421</v>
      </c>
      <c r="M36" s="87" t="s">
        <v>422</v>
      </c>
      <c r="N36" s="87" t="s">
        <v>423</v>
      </c>
    </row>
    <row r="37" spans="3:14" x14ac:dyDescent="0.3">
      <c r="C37" s="87" t="s">
        <v>77</v>
      </c>
      <c r="D37" s="87" t="s">
        <v>424</v>
      </c>
      <c r="E37" s="87" t="s">
        <v>424</v>
      </c>
      <c r="F37" s="87" t="s">
        <v>425</v>
      </c>
      <c r="G37" s="87" t="s">
        <v>426</v>
      </c>
      <c r="H37" s="87" t="s">
        <v>427</v>
      </c>
      <c r="I37" s="87" t="s">
        <v>428</v>
      </c>
      <c r="J37" s="87" t="s">
        <v>429</v>
      </c>
      <c r="K37" s="87" t="s">
        <v>430</v>
      </c>
      <c r="L37" s="87" t="s">
        <v>431</v>
      </c>
      <c r="M37" s="87" t="s">
        <v>432</v>
      </c>
      <c r="N37" s="87" t="s">
        <v>433</v>
      </c>
    </row>
    <row r="38" spans="3:14" x14ac:dyDescent="0.3">
      <c r="C38" s="87" t="s">
        <v>77</v>
      </c>
      <c r="D38" s="87" t="s">
        <v>434</v>
      </c>
      <c r="E38" s="87" t="s">
        <v>434</v>
      </c>
      <c r="F38" s="87" t="s">
        <v>435</v>
      </c>
      <c r="G38" s="87" t="s">
        <v>436</v>
      </c>
      <c r="H38" s="87" t="s">
        <v>437</v>
      </c>
      <c r="I38" s="87" t="s">
        <v>438</v>
      </c>
      <c r="J38" s="87" t="s">
        <v>439</v>
      </c>
      <c r="K38" s="87" t="s">
        <v>440</v>
      </c>
      <c r="L38" s="87" t="s">
        <v>441</v>
      </c>
      <c r="M38" s="87" t="s">
        <v>442</v>
      </c>
      <c r="N38" s="87" t="s">
        <v>443</v>
      </c>
    </row>
    <row r="39" spans="3:14" x14ac:dyDescent="0.3">
      <c r="C39" s="87" t="s">
        <v>77</v>
      </c>
      <c r="D39" s="87" t="s">
        <v>444</v>
      </c>
      <c r="E39" s="87" t="s">
        <v>444</v>
      </c>
      <c r="F39" s="87" t="s">
        <v>445</v>
      </c>
      <c r="G39" s="87" t="s">
        <v>446</v>
      </c>
      <c r="H39" s="87" t="s">
        <v>447</v>
      </c>
      <c r="I39" s="87" t="s">
        <v>448</v>
      </c>
      <c r="J39" s="87" t="s">
        <v>449</v>
      </c>
      <c r="K39" s="87" t="s">
        <v>450</v>
      </c>
      <c r="L39" s="87" t="s">
        <v>451</v>
      </c>
      <c r="M39" s="87" t="s">
        <v>452</v>
      </c>
      <c r="N39" s="87" t="s">
        <v>453</v>
      </c>
    </row>
    <row r="40" spans="3:14" x14ac:dyDescent="0.3">
      <c r="C40" s="87" t="s">
        <v>77</v>
      </c>
      <c r="D40" s="87" t="s">
        <v>454</v>
      </c>
      <c r="E40" s="87" t="s">
        <v>454</v>
      </c>
      <c r="F40" s="87" t="s">
        <v>455</v>
      </c>
      <c r="G40" s="87" t="s">
        <v>456</v>
      </c>
      <c r="H40" s="87" t="s">
        <v>457</v>
      </c>
      <c r="I40" s="87" t="s">
        <v>458</v>
      </c>
      <c r="J40" s="87" t="s">
        <v>459</v>
      </c>
      <c r="K40" s="87" t="s">
        <v>460</v>
      </c>
      <c r="L40" s="87" t="s">
        <v>461</v>
      </c>
      <c r="M40" s="87" t="s">
        <v>462</v>
      </c>
      <c r="N40" s="87" t="s">
        <v>463</v>
      </c>
    </row>
    <row r="41" spans="3:14" x14ac:dyDescent="0.3">
      <c r="C41" s="87" t="s">
        <v>77</v>
      </c>
      <c r="D41" s="87" t="s">
        <v>464</v>
      </c>
      <c r="E41" s="87" t="s">
        <v>464</v>
      </c>
      <c r="F41" s="87" t="s">
        <v>465</v>
      </c>
      <c r="G41" s="87" t="s">
        <v>466</v>
      </c>
      <c r="H41" s="87" t="s">
        <v>467</v>
      </c>
      <c r="I41" s="87" t="s">
        <v>468</v>
      </c>
      <c r="J41" s="87" t="s">
        <v>469</v>
      </c>
      <c r="K41" s="87" t="s">
        <v>470</v>
      </c>
      <c r="L41" s="87" t="s">
        <v>471</v>
      </c>
      <c r="M41" s="87" t="s">
        <v>472</v>
      </c>
      <c r="N41" s="87" t="s">
        <v>473</v>
      </c>
    </row>
    <row r="42" spans="3:14" x14ac:dyDescent="0.3">
      <c r="C42" s="87" t="s">
        <v>77</v>
      </c>
      <c r="D42" s="87" t="s">
        <v>474</v>
      </c>
      <c r="E42" s="87" t="s">
        <v>474</v>
      </c>
      <c r="F42" s="87" t="s">
        <v>475</v>
      </c>
      <c r="G42" s="87" t="s">
        <v>476</v>
      </c>
      <c r="H42" s="87" t="s">
        <v>477</v>
      </c>
      <c r="I42" s="87" t="s">
        <v>478</v>
      </c>
      <c r="J42" s="87" t="s">
        <v>479</v>
      </c>
      <c r="K42" s="87" t="s">
        <v>480</v>
      </c>
      <c r="L42" s="87" t="s">
        <v>481</v>
      </c>
      <c r="M42" s="87" t="s">
        <v>482</v>
      </c>
      <c r="N42" s="87" t="s">
        <v>483</v>
      </c>
    </row>
    <row r="43" spans="3:14" x14ac:dyDescent="0.3">
      <c r="C43" s="87" t="s">
        <v>77</v>
      </c>
      <c r="D43" s="87" t="s">
        <v>484</v>
      </c>
      <c r="E43" s="87" t="s">
        <v>484</v>
      </c>
      <c r="F43" s="87" t="s">
        <v>485</v>
      </c>
      <c r="G43" s="87" t="s">
        <v>486</v>
      </c>
      <c r="H43" s="87" t="s">
        <v>487</v>
      </c>
      <c r="I43" s="87" t="s">
        <v>488</v>
      </c>
      <c r="J43" s="87" t="s">
        <v>489</v>
      </c>
      <c r="K43" s="87" t="s">
        <v>490</v>
      </c>
      <c r="L43" s="87" t="s">
        <v>491</v>
      </c>
      <c r="M43" s="87" t="s">
        <v>492</v>
      </c>
      <c r="N43" s="87" t="s">
        <v>493</v>
      </c>
    </row>
    <row r="44" spans="3:14" x14ac:dyDescent="0.3">
      <c r="C44" s="87" t="s">
        <v>77</v>
      </c>
      <c r="D44" s="87" t="s">
        <v>494</v>
      </c>
      <c r="E44" s="87" t="s">
        <v>494</v>
      </c>
      <c r="F44" s="87" t="s">
        <v>495</v>
      </c>
      <c r="G44" s="87" t="s">
        <v>496</v>
      </c>
      <c r="H44" s="87" t="s">
        <v>497</v>
      </c>
      <c r="I44" s="87" t="s">
        <v>498</v>
      </c>
      <c r="J44" s="87" t="s">
        <v>499</v>
      </c>
      <c r="K44" s="87" t="s">
        <v>500</v>
      </c>
      <c r="L44" s="87" t="s">
        <v>501</v>
      </c>
      <c r="M44" s="87" t="s">
        <v>502</v>
      </c>
      <c r="N44" s="87" t="s">
        <v>503</v>
      </c>
    </row>
    <row r="45" spans="3:14" x14ac:dyDescent="0.3">
      <c r="C45" s="87" t="s">
        <v>77</v>
      </c>
      <c r="D45" s="87" t="s">
        <v>504</v>
      </c>
      <c r="E45" s="87" t="s">
        <v>504</v>
      </c>
      <c r="F45" s="87" t="s">
        <v>505</v>
      </c>
      <c r="G45" s="87" t="s">
        <v>506</v>
      </c>
      <c r="H45" s="87" t="s">
        <v>507</v>
      </c>
      <c r="I45" s="87" t="s">
        <v>508</v>
      </c>
      <c r="J45" s="87" t="s">
        <v>509</v>
      </c>
      <c r="K45" s="87" t="s">
        <v>510</v>
      </c>
      <c r="L45" s="87" t="s">
        <v>511</v>
      </c>
      <c r="M45" s="87" t="s">
        <v>512</v>
      </c>
      <c r="N45" s="87" t="s">
        <v>513</v>
      </c>
    </row>
    <row r="46" spans="3:14" x14ac:dyDescent="0.3">
      <c r="C46" s="87" t="s">
        <v>77</v>
      </c>
      <c r="D46" s="87" t="s">
        <v>514</v>
      </c>
      <c r="E46" s="87" t="s">
        <v>514</v>
      </c>
      <c r="F46" s="87" t="s">
        <v>515</v>
      </c>
      <c r="G46" s="87" t="s">
        <v>516</v>
      </c>
      <c r="H46" s="87" t="s">
        <v>517</v>
      </c>
      <c r="I46" s="87" t="s">
        <v>518</v>
      </c>
      <c r="J46" s="87" t="s">
        <v>519</v>
      </c>
      <c r="K46" s="87" t="s">
        <v>520</v>
      </c>
      <c r="L46" s="87" t="s">
        <v>521</v>
      </c>
      <c r="M46" s="87" t="s">
        <v>522</v>
      </c>
      <c r="N46" s="87" t="s">
        <v>523</v>
      </c>
    </row>
    <row r="47" spans="3:14" x14ac:dyDescent="0.3">
      <c r="C47" s="87" t="s">
        <v>77</v>
      </c>
      <c r="D47" s="87" t="s">
        <v>524</v>
      </c>
      <c r="E47" s="87" t="s">
        <v>524</v>
      </c>
      <c r="F47" s="87" t="s">
        <v>525</v>
      </c>
      <c r="G47" s="87" t="s">
        <v>526</v>
      </c>
      <c r="H47" s="87" t="s">
        <v>527</v>
      </c>
      <c r="I47" s="87" t="s">
        <v>528</v>
      </c>
      <c r="J47" s="87" t="s">
        <v>529</v>
      </c>
      <c r="K47" s="87" t="s">
        <v>530</v>
      </c>
      <c r="L47" s="87" t="s">
        <v>531</v>
      </c>
      <c r="M47" s="87" t="s">
        <v>532</v>
      </c>
      <c r="N47" s="87" t="s">
        <v>533</v>
      </c>
    </row>
    <row r="48" spans="3:14" x14ac:dyDescent="0.3">
      <c r="C48" s="87" t="s">
        <v>77</v>
      </c>
      <c r="D48" s="87" t="s">
        <v>534</v>
      </c>
      <c r="E48" s="87" t="s">
        <v>534</v>
      </c>
      <c r="F48" s="87" t="s">
        <v>535</v>
      </c>
      <c r="G48" s="87" t="s">
        <v>536</v>
      </c>
      <c r="H48" s="87" t="s">
        <v>537</v>
      </c>
      <c r="I48" s="87" t="s">
        <v>538</v>
      </c>
      <c r="J48" s="87" t="s">
        <v>539</v>
      </c>
      <c r="K48" s="87" t="s">
        <v>540</v>
      </c>
      <c r="L48" s="87" t="s">
        <v>541</v>
      </c>
      <c r="M48" s="87" t="s">
        <v>542</v>
      </c>
      <c r="N48" s="87" t="s">
        <v>543</v>
      </c>
    </row>
    <row r="49" spans="3:14" x14ac:dyDescent="0.3">
      <c r="C49" s="87" t="s">
        <v>77</v>
      </c>
      <c r="D49" s="87" t="s">
        <v>544</v>
      </c>
      <c r="E49" s="87" t="s">
        <v>544</v>
      </c>
      <c r="F49" s="87" t="s">
        <v>545</v>
      </c>
      <c r="G49" s="87" t="s">
        <v>546</v>
      </c>
      <c r="H49" s="87" t="s">
        <v>547</v>
      </c>
      <c r="I49" s="87" t="s">
        <v>548</v>
      </c>
      <c r="J49" s="87" t="s">
        <v>549</v>
      </c>
      <c r="K49" s="87" t="s">
        <v>550</v>
      </c>
      <c r="L49" s="87" t="s">
        <v>551</v>
      </c>
      <c r="M49" s="87" t="s">
        <v>552</v>
      </c>
      <c r="N49" s="87" t="s">
        <v>553</v>
      </c>
    </row>
    <row r="50" spans="3:14" x14ac:dyDescent="0.3">
      <c r="C50" s="87" t="s">
        <v>77</v>
      </c>
      <c r="D50" s="87" t="s">
        <v>554</v>
      </c>
      <c r="E50" s="87" t="s">
        <v>554</v>
      </c>
      <c r="F50" s="87" t="s">
        <v>555</v>
      </c>
      <c r="G50" s="87" t="s">
        <v>556</v>
      </c>
      <c r="H50" s="87" t="s">
        <v>557</v>
      </c>
      <c r="I50" s="87" t="s">
        <v>558</v>
      </c>
      <c r="J50" s="87" t="s">
        <v>559</v>
      </c>
      <c r="K50" s="87" t="s">
        <v>560</v>
      </c>
      <c r="L50" s="87" t="s">
        <v>561</v>
      </c>
      <c r="M50" s="87" t="s">
        <v>562</v>
      </c>
      <c r="N50" s="87" t="s">
        <v>563</v>
      </c>
    </row>
    <row r="51" spans="3:14" x14ac:dyDescent="0.3">
      <c r="C51" s="87" t="s">
        <v>77</v>
      </c>
      <c r="D51" s="87" t="s">
        <v>564</v>
      </c>
      <c r="E51" s="87" t="s">
        <v>564</v>
      </c>
      <c r="F51" s="87" t="s">
        <v>565</v>
      </c>
      <c r="G51" s="87" t="s">
        <v>566</v>
      </c>
      <c r="H51" s="87" t="s">
        <v>567</v>
      </c>
      <c r="I51" s="87" t="s">
        <v>568</v>
      </c>
      <c r="J51" s="87" t="s">
        <v>569</v>
      </c>
      <c r="K51" s="87" t="s">
        <v>570</v>
      </c>
      <c r="L51" s="87" t="s">
        <v>571</v>
      </c>
      <c r="M51" s="87" t="s">
        <v>572</v>
      </c>
      <c r="N51" s="87" t="s">
        <v>573</v>
      </c>
    </row>
    <row r="52" spans="3:14" x14ac:dyDescent="0.3">
      <c r="C52" s="87" t="s">
        <v>77</v>
      </c>
      <c r="D52" s="87" t="s">
        <v>574</v>
      </c>
      <c r="E52" s="87" t="s">
        <v>574</v>
      </c>
      <c r="F52" s="87" t="s">
        <v>575</v>
      </c>
      <c r="G52" s="87" t="s">
        <v>576</v>
      </c>
      <c r="H52" s="87" t="s">
        <v>577</v>
      </c>
      <c r="I52" s="87" t="s">
        <v>578</v>
      </c>
      <c r="J52" s="87" t="s">
        <v>579</v>
      </c>
      <c r="K52" s="87" t="s">
        <v>580</v>
      </c>
      <c r="L52" s="87" t="s">
        <v>581</v>
      </c>
      <c r="M52" s="87" t="s">
        <v>582</v>
      </c>
      <c r="N52" s="87" t="s">
        <v>583</v>
      </c>
    </row>
    <row r="53" spans="3:14" x14ac:dyDescent="0.3">
      <c r="C53" s="87" t="s">
        <v>77</v>
      </c>
      <c r="D53" s="87" t="s">
        <v>509</v>
      </c>
      <c r="E53" s="87" t="s">
        <v>509</v>
      </c>
      <c r="F53" s="87" t="s">
        <v>584</v>
      </c>
      <c r="G53" s="87" t="s">
        <v>585</v>
      </c>
      <c r="H53" s="87" t="s">
        <v>586</v>
      </c>
      <c r="I53" s="87" t="s">
        <v>587</v>
      </c>
      <c r="J53" s="87" t="s">
        <v>588</v>
      </c>
      <c r="K53" s="87" t="s">
        <v>589</v>
      </c>
      <c r="L53" s="87" t="s">
        <v>590</v>
      </c>
      <c r="M53" s="87" t="s">
        <v>591</v>
      </c>
      <c r="N53" s="87" t="s">
        <v>592</v>
      </c>
    </row>
    <row r="54" spans="3:14" x14ac:dyDescent="0.3">
      <c r="C54" s="87" t="s">
        <v>77</v>
      </c>
      <c r="D54" s="87" t="s">
        <v>509</v>
      </c>
      <c r="E54" s="87" t="s">
        <v>509</v>
      </c>
      <c r="F54" s="87" t="s">
        <v>593</v>
      </c>
      <c r="G54" s="87" t="s">
        <v>594</v>
      </c>
      <c r="H54" s="87" t="s">
        <v>595</v>
      </c>
      <c r="I54" s="87" t="s">
        <v>596</v>
      </c>
      <c r="J54" s="87" t="s">
        <v>597</v>
      </c>
      <c r="K54" s="87" t="s">
        <v>598</v>
      </c>
      <c r="L54" s="87" t="s">
        <v>599</v>
      </c>
      <c r="M54" s="87" t="s">
        <v>600</v>
      </c>
      <c r="N54" s="87" t="s">
        <v>601</v>
      </c>
    </row>
    <row r="55" spans="3:14" x14ac:dyDescent="0.3">
      <c r="C55" s="87" t="s">
        <v>77</v>
      </c>
      <c r="D55" s="87" t="s">
        <v>602</v>
      </c>
      <c r="E55" s="87" t="s">
        <v>602</v>
      </c>
      <c r="F55" s="87" t="s">
        <v>603</v>
      </c>
      <c r="G55" s="87" t="s">
        <v>604</v>
      </c>
      <c r="H55" s="87" t="s">
        <v>523</v>
      </c>
      <c r="I55" s="87" t="s">
        <v>605</v>
      </c>
      <c r="J55" s="87" t="s">
        <v>606</v>
      </c>
      <c r="K55" s="87" t="s">
        <v>607</v>
      </c>
      <c r="L55" s="87" t="s">
        <v>608</v>
      </c>
      <c r="M55" s="87" t="s">
        <v>609</v>
      </c>
      <c r="N55" s="87" t="s">
        <v>610</v>
      </c>
    </row>
    <row r="56" spans="3:14" x14ac:dyDescent="0.3">
      <c r="C56" s="87" t="s">
        <v>77</v>
      </c>
      <c r="D56" s="87" t="s">
        <v>611</v>
      </c>
      <c r="E56" s="87" t="s">
        <v>611</v>
      </c>
      <c r="F56" s="87" t="s">
        <v>612</v>
      </c>
      <c r="G56" s="87" t="s">
        <v>613</v>
      </c>
      <c r="H56" s="87" t="s">
        <v>614</v>
      </c>
      <c r="I56" s="87" t="s">
        <v>371</v>
      </c>
      <c r="J56" s="87" t="s">
        <v>615</v>
      </c>
      <c r="K56" s="87" t="s">
        <v>616</v>
      </c>
      <c r="L56" s="87" t="s">
        <v>617</v>
      </c>
      <c r="M56" s="87" t="s">
        <v>618</v>
      </c>
      <c r="N56" s="87" t="s">
        <v>619</v>
      </c>
    </row>
    <row r="57" spans="3:14" x14ac:dyDescent="0.3">
      <c r="C57" s="87" t="s">
        <v>77</v>
      </c>
      <c r="D57" s="87" t="s">
        <v>620</v>
      </c>
      <c r="E57" s="87" t="s">
        <v>620</v>
      </c>
      <c r="F57" s="87" t="s">
        <v>621</v>
      </c>
      <c r="G57" s="87" t="s">
        <v>622</v>
      </c>
      <c r="H57" s="87" t="s">
        <v>623</v>
      </c>
      <c r="I57" s="87" t="s">
        <v>371</v>
      </c>
      <c r="J57" s="87" t="s">
        <v>624</v>
      </c>
      <c r="K57" s="87" t="s">
        <v>625</v>
      </c>
      <c r="L57" s="87" t="s">
        <v>626</v>
      </c>
      <c r="M57" s="87" t="s">
        <v>627</v>
      </c>
      <c r="N57" s="87" t="s">
        <v>628</v>
      </c>
    </row>
    <row r="58" spans="3:14" x14ac:dyDescent="0.3">
      <c r="C58" s="87" t="s">
        <v>77</v>
      </c>
      <c r="D58" s="87" t="s">
        <v>629</v>
      </c>
      <c r="E58" s="87" t="s">
        <v>629</v>
      </c>
      <c r="F58" s="87" t="s">
        <v>630</v>
      </c>
      <c r="G58" s="87" t="s">
        <v>631</v>
      </c>
      <c r="H58" s="87" t="s">
        <v>632</v>
      </c>
      <c r="I58" s="87" t="s">
        <v>633</v>
      </c>
      <c r="J58" s="87" t="s">
        <v>634</v>
      </c>
      <c r="K58" s="87" t="s">
        <v>635</v>
      </c>
      <c r="L58" s="87" t="s">
        <v>636</v>
      </c>
      <c r="M58" s="87" t="s">
        <v>637</v>
      </c>
      <c r="N58" s="87" t="s">
        <v>638</v>
      </c>
    </row>
    <row r="59" spans="3:14" x14ac:dyDescent="0.3">
      <c r="C59" s="87" t="s">
        <v>77</v>
      </c>
      <c r="D59" s="87" t="s">
        <v>639</v>
      </c>
      <c r="E59" s="87" t="s">
        <v>639</v>
      </c>
      <c r="F59" s="87" t="s">
        <v>640</v>
      </c>
      <c r="G59" s="87" t="s">
        <v>641</v>
      </c>
      <c r="H59" s="87" t="s">
        <v>642</v>
      </c>
      <c r="I59" s="87" t="s">
        <v>643</v>
      </c>
      <c r="J59" s="87" t="s">
        <v>644</v>
      </c>
      <c r="K59" s="87" t="s">
        <v>645</v>
      </c>
      <c r="L59" s="87" t="s">
        <v>646</v>
      </c>
      <c r="M59" s="87" t="s">
        <v>647</v>
      </c>
      <c r="N59" s="87" t="s">
        <v>648</v>
      </c>
    </row>
    <row r="60" spans="3:14" x14ac:dyDescent="0.3">
      <c r="C60" s="87" t="s">
        <v>77</v>
      </c>
      <c r="D60" s="87" t="s">
        <v>649</v>
      </c>
      <c r="E60" s="87" t="s">
        <v>649</v>
      </c>
      <c r="F60" s="87" t="s">
        <v>650</v>
      </c>
      <c r="G60" s="87" t="s">
        <v>651</v>
      </c>
      <c r="H60" s="87" t="s">
        <v>652</v>
      </c>
      <c r="I60" s="87" t="s">
        <v>643</v>
      </c>
      <c r="J60" s="87" t="s">
        <v>653</v>
      </c>
      <c r="K60" s="87" t="s">
        <v>654</v>
      </c>
      <c r="L60" s="87" t="s">
        <v>655</v>
      </c>
      <c r="M60" s="87" t="s">
        <v>656</v>
      </c>
    </row>
    <row r="61" spans="3:14" x14ac:dyDescent="0.3">
      <c r="C61" s="87" t="s">
        <v>77</v>
      </c>
      <c r="D61" s="87" t="s">
        <v>657</v>
      </c>
      <c r="E61" s="87" t="s">
        <v>657</v>
      </c>
      <c r="F61" s="87" t="s">
        <v>658</v>
      </c>
      <c r="G61" s="87" t="s">
        <v>659</v>
      </c>
      <c r="H61" s="87" t="s">
        <v>660</v>
      </c>
      <c r="I61" s="87" t="s">
        <v>385</v>
      </c>
      <c r="J61" s="87" t="s">
        <v>661</v>
      </c>
      <c r="K61" s="87" t="s">
        <v>662</v>
      </c>
      <c r="L61" s="87" t="s">
        <v>663</v>
      </c>
      <c r="M61" s="87" t="s">
        <v>664</v>
      </c>
    </row>
    <row r="62" spans="3:14" x14ac:dyDescent="0.3">
      <c r="C62" s="87" t="s">
        <v>77</v>
      </c>
      <c r="D62" s="87" t="s">
        <v>665</v>
      </c>
      <c r="E62" s="87" t="s">
        <v>665</v>
      </c>
      <c r="F62" s="87" t="s">
        <v>666</v>
      </c>
      <c r="G62" s="87" t="s">
        <v>667</v>
      </c>
      <c r="H62" s="87" t="s">
        <v>668</v>
      </c>
      <c r="I62" s="87" t="s">
        <v>385</v>
      </c>
      <c r="J62" s="87" t="s">
        <v>669</v>
      </c>
      <c r="K62" s="87" t="s">
        <v>670</v>
      </c>
      <c r="L62" s="87" t="s">
        <v>671</v>
      </c>
      <c r="M62" s="87" t="s">
        <v>672</v>
      </c>
    </row>
    <row r="63" spans="3:14" x14ac:dyDescent="0.3">
      <c r="C63" s="87" t="s">
        <v>77</v>
      </c>
      <c r="D63" s="87" t="s">
        <v>673</v>
      </c>
      <c r="E63" s="87" t="s">
        <v>673</v>
      </c>
      <c r="F63" s="87" t="s">
        <v>674</v>
      </c>
      <c r="G63" s="87" t="s">
        <v>675</v>
      </c>
      <c r="H63" s="87" t="s">
        <v>676</v>
      </c>
      <c r="I63" s="87" t="s">
        <v>677</v>
      </c>
      <c r="J63" s="87" t="s">
        <v>528</v>
      </c>
      <c r="K63" s="87" t="s">
        <v>678</v>
      </c>
      <c r="L63" s="87" t="s">
        <v>679</v>
      </c>
      <c r="M63" s="87" t="s">
        <v>680</v>
      </c>
    </row>
    <row r="64" spans="3:14" x14ac:dyDescent="0.3">
      <c r="C64" s="87" t="s">
        <v>77</v>
      </c>
      <c r="D64" s="87" t="s">
        <v>681</v>
      </c>
      <c r="E64" s="87" t="s">
        <v>681</v>
      </c>
      <c r="F64" s="87" t="s">
        <v>682</v>
      </c>
      <c r="G64" s="87" t="s">
        <v>683</v>
      </c>
      <c r="H64" s="87" t="s">
        <v>684</v>
      </c>
      <c r="I64" s="87" t="s">
        <v>685</v>
      </c>
      <c r="J64" s="87" t="s">
        <v>686</v>
      </c>
      <c r="K64" s="87" t="s">
        <v>687</v>
      </c>
      <c r="M64" s="87" t="s">
        <v>688</v>
      </c>
    </row>
    <row r="65" spans="3:13" x14ac:dyDescent="0.3">
      <c r="C65" s="87" t="s">
        <v>77</v>
      </c>
      <c r="D65" s="87" t="s">
        <v>689</v>
      </c>
      <c r="E65" s="87" t="s">
        <v>689</v>
      </c>
      <c r="F65" s="87" t="s">
        <v>690</v>
      </c>
      <c r="G65" s="87" t="s">
        <v>691</v>
      </c>
      <c r="H65" s="87" t="s">
        <v>692</v>
      </c>
      <c r="I65" s="87" t="s">
        <v>693</v>
      </c>
      <c r="J65" s="87" t="s">
        <v>694</v>
      </c>
      <c r="K65" s="87" t="s">
        <v>695</v>
      </c>
      <c r="M65" s="87" t="s">
        <v>696</v>
      </c>
    </row>
    <row r="66" spans="3:13" x14ac:dyDescent="0.3">
      <c r="C66" s="87" t="s">
        <v>77</v>
      </c>
      <c r="D66" s="87" t="s">
        <v>697</v>
      </c>
      <c r="E66" s="87" t="s">
        <v>697</v>
      </c>
      <c r="F66" s="87" t="s">
        <v>698</v>
      </c>
      <c r="G66" s="87" t="s">
        <v>699</v>
      </c>
      <c r="I66" s="87" t="s">
        <v>700</v>
      </c>
      <c r="J66" s="87" t="s">
        <v>404</v>
      </c>
      <c r="K66" s="87" t="s">
        <v>701</v>
      </c>
      <c r="M66" s="87" t="s">
        <v>702</v>
      </c>
    </row>
    <row r="67" spans="3:13" x14ac:dyDescent="0.3">
      <c r="C67" s="87" t="s">
        <v>77</v>
      </c>
      <c r="D67" s="87" t="s">
        <v>703</v>
      </c>
      <c r="E67" s="87" t="s">
        <v>703</v>
      </c>
      <c r="F67" s="87" t="s">
        <v>704</v>
      </c>
      <c r="G67" s="87" t="s">
        <v>705</v>
      </c>
      <c r="I67" s="87" t="s">
        <v>706</v>
      </c>
      <c r="J67" s="87" t="s">
        <v>707</v>
      </c>
      <c r="K67" s="87" t="s">
        <v>371</v>
      </c>
      <c r="M67" s="87" t="s">
        <v>708</v>
      </c>
    </row>
    <row r="68" spans="3:13" x14ac:dyDescent="0.3">
      <c r="C68" s="87" t="s">
        <v>77</v>
      </c>
      <c r="D68" s="87" t="s">
        <v>466</v>
      </c>
      <c r="E68" s="87" t="s">
        <v>466</v>
      </c>
      <c r="F68" s="87" t="s">
        <v>709</v>
      </c>
      <c r="G68" s="87" t="s">
        <v>710</v>
      </c>
      <c r="I68" s="87" t="s">
        <v>711</v>
      </c>
      <c r="J68" s="87" t="s">
        <v>712</v>
      </c>
      <c r="K68" s="87" t="s">
        <v>713</v>
      </c>
      <c r="M68" s="87" t="s">
        <v>714</v>
      </c>
    </row>
    <row r="69" spans="3:13" x14ac:dyDescent="0.3">
      <c r="C69" s="87" t="s">
        <v>77</v>
      </c>
      <c r="D69" s="87" t="s">
        <v>715</v>
      </c>
      <c r="E69" s="87" t="s">
        <v>715</v>
      </c>
      <c r="F69" s="87" t="s">
        <v>716</v>
      </c>
      <c r="G69" s="87" t="s">
        <v>717</v>
      </c>
      <c r="I69" s="87" t="s">
        <v>718</v>
      </c>
      <c r="J69" s="87" t="s">
        <v>719</v>
      </c>
      <c r="K69" s="87" t="s">
        <v>720</v>
      </c>
      <c r="M69" s="87" t="s">
        <v>721</v>
      </c>
    </row>
    <row r="70" spans="3:13" x14ac:dyDescent="0.3">
      <c r="C70" s="87" t="s">
        <v>77</v>
      </c>
      <c r="D70" s="87" t="s">
        <v>722</v>
      </c>
      <c r="E70" s="87" t="s">
        <v>722</v>
      </c>
      <c r="F70" s="87" t="s">
        <v>723</v>
      </c>
      <c r="G70" s="87" t="s">
        <v>724</v>
      </c>
      <c r="I70" s="87" t="s">
        <v>725</v>
      </c>
      <c r="J70" s="87" t="s">
        <v>726</v>
      </c>
      <c r="K70" s="87" t="s">
        <v>727</v>
      </c>
      <c r="M70" s="87" t="s">
        <v>728</v>
      </c>
    </row>
    <row r="71" spans="3:13" x14ac:dyDescent="0.3">
      <c r="C71" s="87" t="s">
        <v>77</v>
      </c>
      <c r="D71" s="87" t="s">
        <v>729</v>
      </c>
      <c r="E71" s="87" t="s">
        <v>729</v>
      </c>
      <c r="F71" s="87" t="s">
        <v>730</v>
      </c>
      <c r="G71" s="87" t="s">
        <v>731</v>
      </c>
      <c r="I71" s="87" t="s">
        <v>732</v>
      </c>
      <c r="J71" s="87" t="s">
        <v>733</v>
      </c>
      <c r="K71" s="87" t="s">
        <v>694</v>
      </c>
      <c r="M71" s="87" t="s">
        <v>734</v>
      </c>
    </row>
    <row r="72" spans="3:13" x14ac:dyDescent="0.3">
      <c r="C72" s="87" t="s">
        <v>77</v>
      </c>
      <c r="D72" s="87" t="s">
        <v>735</v>
      </c>
      <c r="E72" s="87" t="s">
        <v>735</v>
      </c>
      <c r="F72" s="87" t="s">
        <v>736</v>
      </c>
      <c r="G72" s="87" t="s">
        <v>737</v>
      </c>
      <c r="I72" s="87" t="s">
        <v>738</v>
      </c>
      <c r="J72" s="87" t="s">
        <v>739</v>
      </c>
      <c r="K72" s="87" t="s">
        <v>613</v>
      </c>
      <c r="M72" s="87" t="s">
        <v>740</v>
      </c>
    </row>
    <row r="73" spans="3:13" x14ac:dyDescent="0.3">
      <c r="C73" s="87" t="s">
        <v>77</v>
      </c>
      <c r="D73" s="87" t="s">
        <v>741</v>
      </c>
      <c r="E73" s="87" t="s">
        <v>741</v>
      </c>
      <c r="F73" s="87" t="s">
        <v>742</v>
      </c>
      <c r="G73" s="87" t="s">
        <v>743</v>
      </c>
      <c r="I73" s="87" t="s">
        <v>744</v>
      </c>
      <c r="J73" s="87" t="s">
        <v>745</v>
      </c>
      <c r="K73" s="87" t="s">
        <v>746</v>
      </c>
      <c r="M73" s="87" t="s">
        <v>747</v>
      </c>
    </row>
    <row r="74" spans="3:13" x14ac:dyDescent="0.3">
      <c r="C74" s="87" t="s">
        <v>77</v>
      </c>
      <c r="D74" s="87" t="s">
        <v>748</v>
      </c>
      <c r="E74" s="87" t="s">
        <v>748</v>
      </c>
      <c r="F74" s="87" t="s">
        <v>749</v>
      </c>
      <c r="G74" s="87" t="s">
        <v>521</v>
      </c>
      <c r="I74" s="87" t="s">
        <v>750</v>
      </c>
      <c r="J74" s="87" t="s">
        <v>751</v>
      </c>
      <c r="K74" s="87" t="s">
        <v>752</v>
      </c>
      <c r="M74" s="87" t="s">
        <v>753</v>
      </c>
    </row>
    <row r="75" spans="3:13" x14ac:dyDescent="0.3">
      <c r="C75" s="87" t="s">
        <v>77</v>
      </c>
      <c r="D75" s="87" t="s">
        <v>754</v>
      </c>
      <c r="E75" s="87" t="s">
        <v>754</v>
      </c>
      <c r="F75" s="87" t="s">
        <v>755</v>
      </c>
      <c r="G75" s="87" t="s">
        <v>756</v>
      </c>
      <c r="I75" s="87" t="s">
        <v>757</v>
      </c>
      <c r="J75" s="87" t="s">
        <v>758</v>
      </c>
      <c r="K75" s="87" t="s">
        <v>759</v>
      </c>
      <c r="M75" s="87" t="s">
        <v>760</v>
      </c>
    </row>
    <row r="76" spans="3:13" x14ac:dyDescent="0.3">
      <c r="C76" s="87" t="s">
        <v>77</v>
      </c>
      <c r="D76" s="87" t="s">
        <v>558</v>
      </c>
      <c r="E76" s="87" t="s">
        <v>558</v>
      </c>
      <c r="F76" s="87" t="s">
        <v>761</v>
      </c>
      <c r="G76" s="87" t="s">
        <v>762</v>
      </c>
      <c r="I76" s="87" t="s">
        <v>763</v>
      </c>
      <c r="J76" s="87" t="s">
        <v>764</v>
      </c>
      <c r="K76" s="87" t="s">
        <v>765</v>
      </c>
      <c r="M76" s="87" t="s">
        <v>766</v>
      </c>
    </row>
    <row r="77" spans="3:13" x14ac:dyDescent="0.3">
      <c r="C77" s="87" t="s">
        <v>77</v>
      </c>
      <c r="D77" s="87" t="s">
        <v>767</v>
      </c>
      <c r="E77" s="87" t="s">
        <v>767</v>
      </c>
      <c r="F77" s="87" t="s">
        <v>768</v>
      </c>
      <c r="G77" s="87" t="s">
        <v>769</v>
      </c>
      <c r="I77" s="87" t="s">
        <v>770</v>
      </c>
      <c r="J77" s="87" t="s">
        <v>771</v>
      </c>
      <c r="K77" s="87" t="s">
        <v>772</v>
      </c>
      <c r="M77" s="87" t="s">
        <v>773</v>
      </c>
    </row>
    <row r="78" spans="3:13" x14ac:dyDescent="0.3">
      <c r="C78" s="87" t="s">
        <v>77</v>
      </c>
      <c r="D78" s="87" t="s">
        <v>774</v>
      </c>
      <c r="E78" s="87" t="s">
        <v>774</v>
      </c>
      <c r="F78" s="87" t="s">
        <v>775</v>
      </c>
      <c r="G78" s="87" t="s">
        <v>776</v>
      </c>
      <c r="I78" s="87" t="s">
        <v>777</v>
      </c>
      <c r="J78" s="87" t="s">
        <v>778</v>
      </c>
      <c r="K78" s="87" t="s">
        <v>779</v>
      </c>
      <c r="M78" s="87" t="s">
        <v>780</v>
      </c>
    </row>
    <row r="79" spans="3:13" x14ac:dyDescent="0.3">
      <c r="C79" s="87" t="s">
        <v>77</v>
      </c>
      <c r="D79" s="87" t="s">
        <v>781</v>
      </c>
      <c r="E79" s="87" t="s">
        <v>781</v>
      </c>
      <c r="F79" s="87" t="s">
        <v>782</v>
      </c>
      <c r="G79" s="87" t="s">
        <v>783</v>
      </c>
      <c r="I79" s="87" t="s">
        <v>784</v>
      </c>
      <c r="J79" s="87" t="s">
        <v>785</v>
      </c>
      <c r="K79" s="87" t="s">
        <v>487</v>
      </c>
      <c r="M79" s="87" t="s">
        <v>786</v>
      </c>
    </row>
    <row r="80" spans="3:13" x14ac:dyDescent="0.3">
      <c r="C80" s="87" t="s">
        <v>77</v>
      </c>
      <c r="D80" s="87" t="s">
        <v>787</v>
      </c>
      <c r="E80" s="87" t="s">
        <v>787</v>
      </c>
      <c r="F80" s="87" t="s">
        <v>788</v>
      </c>
      <c r="G80" s="87" t="s">
        <v>789</v>
      </c>
      <c r="I80" s="87" t="s">
        <v>790</v>
      </c>
      <c r="J80" s="87" t="s">
        <v>791</v>
      </c>
      <c r="K80" s="87" t="s">
        <v>792</v>
      </c>
      <c r="M80" s="87" t="s">
        <v>737</v>
      </c>
    </row>
    <row r="81" spans="3:13" x14ac:dyDescent="0.3">
      <c r="C81" s="87" t="s">
        <v>77</v>
      </c>
      <c r="D81" s="87" t="s">
        <v>793</v>
      </c>
      <c r="E81" s="87" t="s">
        <v>793</v>
      </c>
      <c r="F81" s="87" t="s">
        <v>794</v>
      </c>
      <c r="G81" s="87" t="s">
        <v>795</v>
      </c>
      <c r="I81" s="87" t="s">
        <v>796</v>
      </c>
      <c r="J81" s="87" t="s">
        <v>797</v>
      </c>
      <c r="K81" s="87" t="s">
        <v>798</v>
      </c>
      <c r="M81" s="87" t="s">
        <v>799</v>
      </c>
    </row>
    <row r="82" spans="3:13" x14ac:dyDescent="0.3">
      <c r="C82" s="87" t="s">
        <v>77</v>
      </c>
      <c r="D82" s="87" t="s">
        <v>800</v>
      </c>
      <c r="E82" s="87" t="s">
        <v>800</v>
      </c>
      <c r="F82" s="87" t="s">
        <v>801</v>
      </c>
      <c r="G82" s="87" t="s">
        <v>802</v>
      </c>
      <c r="I82" s="87" t="s">
        <v>803</v>
      </c>
      <c r="J82" s="87" t="s">
        <v>804</v>
      </c>
      <c r="K82" s="87" t="s">
        <v>805</v>
      </c>
      <c r="M82" s="87" t="s">
        <v>806</v>
      </c>
    </row>
    <row r="83" spans="3:13" x14ac:dyDescent="0.3">
      <c r="C83" s="87" t="s">
        <v>77</v>
      </c>
      <c r="D83" s="87" t="s">
        <v>678</v>
      </c>
      <c r="E83" s="87" t="s">
        <v>678</v>
      </c>
      <c r="F83" s="87" t="s">
        <v>807</v>
      </c>
      <c r="G83" s="87" t="s">
        <v>808</v>
      </c>
      <c r="I83" s="87" t="s">
        <v>809</v>
      </c>
      <c r="J83" s="87" t="s">
        <v>810</v>
      </c>
      <c r="K83" s="87" t="s">
        <v>811</v>
      </c>
      <c r="M83" s="87" t="s">
        <v>812</v>
      </c>
    </row>
    <row r="84" spans="3:13" x14ac:dyDescent="0.3">
      <c r="C84" s="87" t="s">
        <v>77</v>
      </c>
      <c r="D84" s="87" t="s">
        <v>813</v>
      </c>
      <c r="E84" s="87" t="s">
        <v>813</v>
      </c>
      <c r="F84" s="87" t="s">
        <v>814</v>
      </c>
      <c r="G84" s="87" t="s">
        <v>815</v>
      </c>
      <c r="I84" s="87" t="s">
        <v>816</v>
      </c>
      <c r="J84" s="87" t="s">
        <v>817</v>
      </c>
      <c r="K84" s="87" t="s">
        <v>712</v>
      </c>
      <c r="M84" s="87" t="s">
        <v>818</v>
      </c>
    </row>
    <row r="85" spans="3:13" x14ac:dyDescent="0.3">
      <c r="C85" s="87" t="s">
        <v>77</v>
      </c>
      <c r="D85" s="87" t="s">
        <v>819</v>
      </c>
      <c r="E85" s="87" t="s">
        <v>819</v>
      </c>
      <c r="F85" s="87" t="s">
        <v>820</v>
      </c>
      <c r="G85" s="87" t="s">
        <v>821</v>
      </c>
      <c r="I85" s="87" t="s">
        <v>822</v>
      </c>
      <c r="J85" s="87" t="s">
        <v>823</v>
      </c>
      <c r="K85" s="87" t="s">
        <v>824</v>
      </c>
      <c r="M85" s="87" t="s">
        <v>825</v>
      </c>
    </row>
    <row r="86" spans="3:13" x14ac:dyDescent="0.3">
      <c r="C86" s="87" t="s">
        <v>77</v>
      </c>
      <c r="D86" s="87" t="s">
        <v>826</v>
      </c>
      <c r="E86" s="87" t="s">
        <v>826</v>
      </c>
      <c r="F86" s="87" t="s">
        <v>820</v>
      </c>
      <c r="G86" s="87" t="s">
        <v>827</v>
      </c>
      <c r="I86" s="87" t="s">
        <v>828</v>
      </c>
      <c r="J86" s="87" t="s">
        <v>829</v>
      </c>
      <c r="K86" s="87" t="s">
        <v>830</v>
      </c>
      <c r="M86" s="87" t="s">
        <v>831</v>
      </c>
    </row>
    <row r="87" spans="3:13" x14ac:dyDescent="0.3">
      <c r="C87" s="87" t="s">
        <v>77</v>
      </c>
      <c r="D87" s="87" t="s">
        <v>832</v>
      </c>
      <c r="E87" s="87" t="s">
        <v>832</v>
      </c>
      <c r="F87" s="87" t="s">
        <v>833</v>
      </c>
      <c r="G87" s="87" t="s">
        <v>834</v>
      </c>
      <c r="I87" s="87" t="s">
        <v>835</v>
      </c>
      <c r="J87" s="87" t="s">
        <v>836</v>
      </c>
      <c r="K87" s="87" t="s">
        <v>837</v>
      </c>
      <c r="M87" s="87" t="s">
        <v>838</v>
      </c>
    </row>
    <row r="88" spans="3:13" x14ac:dyDescent="0.3">
      <c r="C88" s="87" t="s">
        <v>77</v>
      </c>
      <c r="D88" s="87" t="s">
        <v>721</v>
      </c>
      <c r="E88" s="87" t="s">
        <v>721</v>
      </c>
      <c r="F88" s="87" t="s">
        <v>839</v>
      </c>
      <c r="G88" s="87" t="s">
        <v>840</v>
      </c>
      <c r="I88" s="87" t="s">
        <v>841</v>
      </c>
      <c r="J88" s="87" t="s">
        <v>842</v>
      </c>
      <c r="K88" s="87" t="s">
        <v>770</v>
      </c>
      <c r="M88" s="87" t="s">
        <v>843</v>
      </c>
    </row>
    <row r="89" spans="3:13" x14ac:dyDescent="0.3">
      <c r="C89" s="87" t="s">
        <v>77</v>
      </c>
      <c r="D89" s="87" t="s">
        <v>844</v>
      </c>
      <c r="E89" s="87" t="s">
        <v>844</v>
      </c>
      <c r="F89" s="87" t="s">
        <v>845</v>
      </c>
      <c r="G89" s="87" t="s">
        <v>846</v>
      </c>
      <c r="I89" s="87" t="s">
        <v>847</v>
      </c>
      <c r="J89" s="87" t="s">
        <v>848</v>
      </c>
      <c r="K89" s="87" t="s">
        <v>849</v>
      </c>
      <c r="M89" s="87" t="s">
        <v>850</v>
      </c>
    </row>
    <row r="90" spans="3:13" x14ac:dyDescent="0.3">
      <c r="C90" s="87" t="s">
        <v>77</v>
      </c>
      <c r="D90" s="87" t="s">
        <v>851</v>
      </c>
      <c r="E90" s="87" t="s">
        <v>851</v>
      </c>
      <c r="F90" s="87" t="s">
        <v>852</v>
      </c>
      <c r="G90" s="87" t="s">
        <v>853</v>
      </c>
      <c r="I90" s="87" t="s">
        <v>854</v>
      </c>
      <c r="J90" s="87" t="s">
        <v>855</v>
      </c>
      <c r="K90" s="87" t="s">
        <v>856</v>
      </c>
      <c r="M90" s="87" t="s">
        <v>857</v>
      </c>
    </row>
    <row r="91" spans="3:13" x14ac:dyDescent="0.3">
      <c r="C91" s="87" t="s">
        <v>77</v>
      </c>
      <c r="D91" s="87" t="s">
        <v>576</v>
      </c>
      <c r="E91" s="87" t="s">
        <v>576</v>
      </c>
      <c r="F91" s="87" t="s">
        <v>858</v>
      </c>
      <c r="G91" s="87" t="s">
        <v>859</v>
      </c>
      <c r="I91" s="87" t="s">
        <v>860</v>
      </c>
      <c r="J91" s="87" t="s">
        <v>861</v>
      </c>
      <c r="K91" s="87" t="s">
        <v>862</v>
      </c>
      <c r="M91" s="87" t="s">
        <v>863</v>
      </c>
    </row>
    <row r="92" spans="3:13" x14ac:dyDescent="0.3">
      <c r="C92" s="87" t="s">
        <v>77</v>
      </c>
      <c r="D92" s="87" t="s">
        <v>864</v>
      </c>
      <c r="E92" s="87" t="s">
        <v>864</v>
      </c>
      <c r="F92" s="87" t="s">
        <v>865</v>
      </c>
      <c r="G92" s="87" t="s">
        <v>866</v>
      </c>
      <c r="I92" s="87" t="s">
        <v>867</v>
      </c>
      <c r="J92" s="87" t="s">
        <v>868</v>
      </c>
      <c r="K92" s="87" t="s">
        <v>869</v>
      </c>
      <c r="M92" s="87" t="s">
        <v>870</v>
      </c>
    </row>
    <row r="93" spans="3:13" x14ac:dyDescent="0.3">
      <c r="C93" s="87" t="s">
        <v>77</v>
      </c>
      <c r="D93" s="87" t="s">
        <v>871</v>
      </c>
      <c r="E93" s="87" t="s">
        <v>871</v>
      </c>
      <c r="F93" s="87" t="s">
        <v>872</v>
      </c>
      <c r="G93" s="87" t="s">
        <v>873</v>
      </c>
      <c r="I93" s="87" t="s">
        <v>874</v>
      </c>
      <c r="J93" s="87" t="s">
        <v>875</v>
      </c>
      <c r="K93" s="87" t="s">
        <v>876</v>
      </c>
      <c r="M93" s="87" t="s">
        <v>877</v>
      </c>
    </row>
    <row r="94" spans="3:13" x14ac:dyDescent="0.3">
      <c r="C94" s="87" t="s">
        <v>77</v>
      </c>
      <c r="D94" s="87" t="s">
        <v>685</v>
      </c>
      <c r="E94" s="87" t="s">
        <v>685</v>
      </c>
      <c r="F94" s="87" t="s">
        <v>878</v>
      </c>
      <c r="G94" s="87" t="s">
        <v>879</v>
      </c>
      <c r="I94" s="87" t="s">
        <v>880</v>
      </c>
      <c r="J94" s="87" t="s">
        <v>881</v>
      </c>
      <c r="K94" s="87" t="s">
        <v>882</v>
      </c>
      <c r="M94" s="87" t="s">
        <v>883</v>
      </c>
    </row>
    <row r="95" spans="3:13" x14ac:dyDescent="0.3">
      <c r="C95" s="87" t="s">
        <v>77</v>
      </c>
      <c r="D95" s="87" t="s">
        <v>884</v>
      </c>
      <c r="E95" s="87" t="s">
        <v>884</v>
      </c>
      <c r="F95" s="87" t="s">
        <v>885</v>
      </c>
      <c r="G95" s="87" t="s">
        <v>886</v>
      </c>
      <c r="I95" s="87" t="s">
        <v>887</v>
      </c>
      <c r="J95" s="87" t="s">
        <v>888</v>
      </c>
      <c r="K95" s="87" t="s">
        <v>889</v>
      </c>
      <c r="M95" s="87" t="s">
        <v>890</v>
      </c>
    </row>
    <row r="96" spans="3:13" x14ac:dyDescent="0.3">
      <c r="C96" s="87" t="s">
        <v>77</v>
      </c>
      <c r="D96" s="87" t="s">
        <v>891</v>
      </c>
      <c r="E96" s="87" t="s">
        <v>891</v>
      </c>
      <c r="F96" s="87" t="s">
        <v>892</v>
      </c>
      <c r="G96" s="87" t="s">
        <v>893</v>
      </c>
      <c r="I96" s="87" t="s">
        <v>894</v>
      </c>
      <c r="J96" s="87" t="s">
        <v>895</v>
      </c>
      <c r="K96" s="87" t="s">
        <v>896</v>
      </c>
      <c r="M96" s="87" t="s">
        <v>897</v>
      </c>
    </row>
    <row r="97" spans="3:13" x14ac:dyDescent="0.3">
      <c r="C97" s="87" t="s">
        <v>77</v>
      </c>
      <c r="D97" s="87" t="s">
        <v>898</v>
      </c>
      <c r="E97" s="87" t="s">
        <v>898</v>
      </c>
      <c r="F97" s="87" t="s">
        <v>899</v>
      </c>
      <c r="G97" s="87" t="s">
        <v>900</v>
      </c>
      <c r="I97" s="87" t="s">
        <v>901</v>
      </c>
      <c r="J97" s="87" t="s">
        <v>902</v>
      </c>
      <c r="K97" s="87" t="s">
        <v>903</v>
      </c>
      <c r="M97" s="87" t="s">
        <v>904</v>
      </c>
    </row>
    <row r="98" spans="3:13" x14ac:dyDescent="0.3">
      <c r="C98" s="87" t="s">
        <v>77</v>
      </c>
      <c r="D98" s="87" t="s">
        <v>905</v>
      </c>
      <c r="E98" s="87" t="s">
        <v>905</v>
      </c>
      <c r="F98" s="87" t="s">
        <v>906</v>
      </c>
      <c r="G98" s="87" t="s">
        <v>907</v>
      </c>
      <c r="I98" s="87" t="s">
        <v>908</v>
      </c>
      <c r="J98" s="87" t="s">
        <v>909</v>
      </c>
      <c r="K98" s="87" t="s">
        <v>910</v>
      </c>
      <c r="M98" s="87" t="s">
        <v>911</v>
      </c>
    </row>
    <row r="99" spans="3:13" x14ac:dyDescent="0.3">
      <c r="C99" s="87" t="s">
        <v>77</v>
      </c>
      <c r="D99" s="87" t="s">
        <v>912</v>
      </c>
      <c r="E99" s="87" t="s">
        <v>912</v>
      </c>
      <c r="F99" s="87" t="s">
        <v>913</v>
      </c>
      <c r="G99" s="87" t="s">
        <v>914</v>
      </c>
      <c r="I99" s="87" t="s">
        <v>915</v>
      </c>
      <c r="J99" s="87" t="s">
        <v>916</v>
      </c>
      <c r="K99" s="87" t="s">
        <v>917</v>
      </c>
      <c r="M99" s="87" t="s">
        <v>918</v>
      </c>
    </row>
    <row r="100" spans="3:13" x14ac:dyDescent="0.3">
      <c r="C100" s="87" t="s">
        <v>77</v>
      </c>
      <c r="D100" s="87" t="s">
        <v>919</v>
      </c>
      <c r="E100" s="87" t="s">
        <v>919</v>
      </c>
      <c r="F100" s="87" t="s">
        <v>920</v>
      </c>
      <c r="G100" s="87" t="s">
        <v>921</v>
      </c>
      <c r="I100" s="87" t="s">
        <v>922</v>
      </c>
      <c r="J100" s="87" t="s">
        <v>923</v>
      </c>
      <c r="K100" s="87" t="s">
        <v>924</v>
      </c>
      <c r="M100" s="87" t="s">
        <v>925</v>
      </c>
    </row>
    <row r="101" spans="3:13" x14ac:dyDescent="0.3">
      <c r="C101" s="87" t="s">
        <v>77</v>
      </c>
      <c r="D101" s="87" t="s">
        <v>926</v>
      </c>
      <c r="E101" s="87" t="s">
        <v>926</v>
      </c>
      <c r="F101" s="87" t="s">
        <v>927</v>
      </c>
      <c r="G101" s="87" t="s">
        <v>928</v>
      </c>
      <c r="I101" s="87" t="s">
        <v>929</v>
      </c>
      <c r="J101" s="87" t="s">
        <v>930</v>
      </c>
      <c r="K101" s="87" t="s">
        <v>931</v>
      </c>
      <c r="M101" s="87" t="s">
        <v>932</v>
      </c>
    </row>
    <row r="102" spans="3:13" x14ac:dyDescent="0.3">
      <c r="C102" s="87" t="s">
        <v>77</v>
      </c>
      <c r="D102" s="87" t="s">
        <v>933</v>
      </c>
      <c r="E102" s="87" t="s">
        <v>933</v>
      </c>
      <c r="F102" s="87" t="s">
        <v>772</v>
      </c>
      <c r="G102" s="87" t="s">
        <v>934</v>
      </c>
      <c r="I102" s="87" t="s">
        <v>935</v>
      </c>
      <c r="J102" s="87" t="s">
        <v>936</v>
      </c>
      <c r="K102" s="87" t="s">
        <v>553</v>
      </c>
      <c r="M102" s="87" t="s">
        <v>937</v>
      </c>
    </row>
    <row r="103" spans="3:13" x14ac:dyDescent="0.3">
      <c r="C103" s="87" t="s">
        <v>77</v>
      </c>
      <c r="D103" s="87" t="s">
        <v>938</v>
      </c>
      <c r="E103" s="87" t="s">
        <v>938</v>
      </c>
      <c r="F103" s="87" t="s">
        <v>939</v>
      </c>
      <c r="G103" s="87" t="s">
        <v>940</v>
      </c>
      <c r="I103" s="87" t="s">
        <v>941</v>
      </c>
      <c r="J103" s="87" t="s">
        <v>942</v>
      </c>
      <c r="K103" s="87" t="s">
        <v>943</v>
      </c>
      <c r="M103" s="87" t="s">
        <v>944</v>
      </c>
    </row>
    <row r="104" spans="3:13" x14ac:dyDescent="0.3">
      <c r="C104" s="87" t="s">
        <v>77</v>
      </c>
      <c r="D104" s="87" t="s">
        <v>945</v>
      </c>
      <c r="E104" s="87" t="s">
        <v>945</v>
      </c>
      <c r="F104" s="87" t="s">
        <v>946</v>
      </c>
      <c r="G104" s="87" t="s">
        <v>947</v>
      </c>
      <c r="I104" s="87" t="s">
        <v>948</v>
      </c>
      <c r="J104" s="87" t="s">
        <v>949</v>
      </c>
      <c r="K104" s="87" t="s">
        <v>950</v>
      </c>
      <c r="M104" s="87" t="s">
        <v>951</v>
      </c>
    </row>
    <row r="105" spans="3:13" x14ac:dyDescent="0.3">
      <c r="C105" s="87" t="s">
        <v>77</v>
      </c>
      <c r="D105" s="87" t="s">
        <v>507</v>
      </c>
      <c r="E105" s="87" t="s">
        <v>507</v>
      </c>
      <c r="F105" s="87" t="s">
        <v>952</v>
      </c>
      <c r="G105" s="87" t="s">
        <v>953</v>
      </c>
      <c r="I105" s="87" t="s">
        <v>954</v>
      </c>
      <c r="J105" s="87" t="s">
        <v>955</v>
      </c>
      <c r="K105" s="87" t="s">
        <v>956</v>
      </c>
      <c r="M105" s="87" t="s">
        <v>957</v>
      </c>
    </row>
    <row r="106" spans="3:13" x14ac:dyDescent="0.3">
      <c r="C106" s="87" t="s">
        <v>77</v>
      </c>
      <c r="D106" s="87" t="s">
        <v>958</v>
      </c>
      <c r="E106" s="87" t="s">
        <v>958</v>
      </c>
      <c r="F106" s="87" t="s">
        <v>959</v>
      </c>
      <c r="G106" s="87" t="s">
        <v>960</v>
      </c>
      <c r="I106" s="87" t="s">
        <v>961</v>
      </c>
      <c r="J106" s="87" t="s">
        <v>962</v>
      </c>
      <c r="K106" s="87" t="s">
        <v>963</v>
      </c>
      <c r="M106" s="87" t="s">
        <v>964</v>
      </c>
    </row>
    <row r="107" spans="3:13" x14ac:dyDescent="0.3">
      <c r="C107" s="87" t="s">
        <v>77</v>
      </c>
      <c r="D107" s="87" t="s">
        <v>965</v>
      </c>
      <c r="E107" s="87" t="s">
        <v>965</v>
      </c>
      <c r="F107" s="87" t="s">
        <v>966</v>
      </c>
      <c r="G107" s="87" t="s">
        <v>967</v>
      </c>
      <c r="I107" s="87" t="s">
        <v>968</v>
      </c>
      <c r="J107" s="87" t="s">
        <v>969</v>
      </c>
      <c r="K107" s="87" t="s">
        <v>970</v>
      </c>
      <c r="M107" s="87" t="s">
        <v>971</v>
      </c>
    </row>
    <row r="108" spans="3:13" x14ac:dyDescent="0.3">
      <c r="C108" s="87" t="s">
        <v>77</v>
      </c>
      <c r="D108" s="87" t="s">
        <v>972</v>
      </c>
      <c r="E108" s="87" t="s">
        <v>972</v>
      </c>
      <c r="F108" s="87" t="s">
        <v>973</v>
      </c>
      <c r="G108" s="87" t="s">
        <v>974</v>
      </c>
      <c r="I108" s="87" t="s">
        <v>975</v>
      </c>
      <c r="J108" s="87" t="s">
        <v>976</v>
      </c>
      <c r="K108" s="87" t="s">
        <v>977</v>
      </c>
      <c r="M108" s="87" t="s">
        <v>978</v>
      </c>
    </row>
    <row r="109" spans="3:13" x14ac:dyDescent="0.3">
      <c r="C109" s="87" t="s">
        <v>77</v>
      </c>
      <c r="D109" s="87" t="s">
        <v>979</v>
      </c>
      <c r="E109" s="87" t="s">
        <v>979</v>
      </c>
      <c r="F109" s="87" t="s">
        <v>980</v>
      </c>
      <c r="G109" s="87" t="s">
        <v>981</v>
      </c>
      <c r="I109" s="87" t="s">
        <v>982</v>
      </c>
      <c r="J109" s="87" t="s">
        <v>983</v>
      </c>
      <c r="K109" s="87" t="s">
        <v>984</v>
      </c>
      <c r="M109" s="87" t="s">
        <v>985</v>
      </c>
    </row>
    <row r="110" spans="3:13" x14ac:dyDescent="0.3">
      <c r="C110" s="87" t="s">
        <v>77</v>
      </c>
      <c r="D110" s="87" t="s">
        <v>986</v>
      </c>
      <c r="E110" s="87" t="s">
        <v>986</v>
      </c>
      <c r="F110" s="87" t="s">
        <v>987</v>
      </c>
      <c r="G110" s="87" t="s">
        <v>988</v>
      </c>
      <c r="I110" s="87" t="s">
        <v>989</v>
      </c>
      <c r="J110" s="87" t="s">
        <v>990</v>
      </c>
      <c r="K110" s="87" t="s">
        <v>991</v>
      </c>
      <c r="M110" s="87" t="s">
        <v>992</v>
      </c>
    </row>
    <row r="111" spans="3:13" x14ac:dyDescent="0.3">
      <c r="C111" s="87" t="s">
        <v>77</v>
      </c>
      <c r="D111" s="87" t="s">
        <v>993</v>
      </c>
      <c r="E111" s="87" t="s">
        <v>993</v>
      </c>
      <c r="F111" s="87" t="s">
        <v>994</v>
      </c>
      <c r="G111" s="87" t="s">
        <v>995</v>
      </c>
      <c r="I111" s="87" t="s">
        <v>996</v>
      </c>
      <c r="J111" s="87" t="s">
        <v>997</v>
      </c>
      <c r="K111" s="87" t="s">
        <v>998</v>
      </c>
      <c r="M111" s="87" t="s">
        <v>999</v>
      </c>
    </row>
    <row r="112" spans="3:13" x14ac:dyDescent="0.3">
      <c r="C112" s="87" t="s">
        <v>77</v>
      </c>
      <c r="D112" s="87" t="s">
        <v>1000</v>
      </c>
      <c r="E112" s="87" t="s">
        <v>1000</v>
      </c>
      <c r="F112" s="87" t="s">
        <v>1001</v>
      </c>
      <c r="G112" s="87" t="s">
        <v>1002</v>
      </c>
      <c r="J112" s="87" t="s">
        <v>1003</v>
      </c>
      <c r="K112" s="87" t="s">
        <v>1004</v>
      </c>
      <c r="M112" s="87" t="s">
        <v>1005</v>
      </c>
    </row>
    <row r="113" spans="3:13" x14ac:dyDescent="0.3">
      <c r="C113" s="87" t="s">
        <v>77</v>
      </c>
      <c r="D113" s="87" t="s">
        <v>1006</v>
      </c>
      <c r="E113" s="87" t="s">
        <v>1006</v>
      </c>
      <c r="F113" s="87" t="s">
        <v>1007</v>
      </c>
      <c r="G113" s="87" t="s">
        <v>1008</v>
      </c>
      <c r="J113" s="87" t="s">
        <v>1009</v>
      </c>
      <c r="M113" s="87" t="s">
        <v>1010</v>
      </c>
    </row>
    <row r="114" spans="3:13" x14ac:dyDescent="0.3">
      <c r="C114" s="87" t="s">
        <v>77</v>
      </c>
      <c r="D114" s="87" t="s">
        <v>1011</v>
      </c>
      <c r="E114" s="87" t="s">
        <v>1011</v>
      </c>
      <c r="F114" s="87" t="s">
        <v>1012</v>
      </c>
      <c r="G114" s="87" t="s">
        <v>1013</v>
      </c>
      <c r="J114" s="87" t="s">
        <v>1014</v>
      </c>
      <c r="M114" s="87" t="s">
        <v>1015</v>
      </c>
    </row>
    <row r="115" spans="3:13" x14ac:dyDescent="0.3">
      <c r="C115" s="87" t="s">
        <v>77</v>
      </c>
      <c r="D115" s="87" t="s">
        <v>1016</v>
      </c>
      <c r="E115" s="87" t="s">
        <v>1016</v>
      </c>
      <c r="F115" s="87" t="s">
        <v>1017</v>
      </c>
      <c r="G115" s="87" t="s">
        <v>1018</v>
      </c>
      <c r="J115" s="87" t="s">
        <v>1019</v>
      </c>
      <c r="M115" s="87" t="s">
        <v>1020</v>
      </c>
    </row>
    <row r="116" spans="3:13" x14ac:dyDescent="0.3">
      <c r="C116" s="87" t="s">
        <v>77</v>
      </c>
      <c r="D116" s="87" t="s">
        <v>1021</v>
      </c>
      <c r="E116" s="87" t="s">
        <v>1021</v>
      </c>
      <c r="F116" s="87" t="s">
        <v>1022</v>
      </c>
      <c r="G116" s="87" t="s">
        <v>1023</v>
      </c>
      <c r="J116" s="87" t="s">
        <v>1024</v>
      </c>
      <c r="M116" s="87" t="s">
        <v>1025</v>
      </c>
    </row>
    <row r="117" spans="3:13" x14ac:dyDescent="0.3">
      <c r="C117" s="87" t="s">
        <v>77</v>
      </c>
      <c r="D117" s="87" t="s">
        <v>825</v>
      </c>
      <c r="E117" s="87" t="s">
        <v>825</v>
      </c>
      <c r="F117" s="87" t="s">
        <v>1026</v>
      </c>
      <c r="G117" s="87" t="s">
        <v>1027</v>
      </c>
      <c r="J117" s="87" t="s">
        <v>1028</v>
      </c>
      <c r="M117" s="87" t="s">
        <v>1029</v>
      </c>
    </row>
    <row r="118" spans="3:13" x14ac:dyDescent="0.3">
      <c r="C118" s="87" t="s">
        <v>77</v>
      </c>
      <c r="D118" s="87" t="s">
        <v>1030</v>
      </c>
      <c r="E118" s="87" t="s">
        <v>1030</v>
      </c>
      <c r="F118" s="87" t="s">
        <v>1031</v>
      </c>
      <c r="G118" s="87" t="s">
        <v>1032</v>
      </c>
      <c r="M118" s="87" t="s">
        <v>1033</v>
      </c>
    </row>
    <row r="119" spans="3:13" x14ac:dyDescent="0.3">
      <c r="C119" s="87" t="s">
        <v>77</v>
      </c>
      <c r="D119" s="87" t="s">
        <v>1034</v>
      </c>
      <c r="E119" s="87" t="s">
        <v>1034</v>
      </c>
      <c r="F119" s="87" t="s">
        <v>1035</v>
      </c>
      <c r="G119" s="87" t="s">
        <v>1036</v>
      </c>
      <c r="M119" s="87" t="s">
        <v>1037</v>
      </c>
    </row>
    <row r="120" spans="3:13" x14ac:dyDescent="0.3">
      <c r="C120" s="87" t="s">
        <v>77</v>
      </c>
      <c r="D120" s="87" t="s">
        <v>1038</v>
      </c>
      <c r="E120" s="87" t="s">
        <v>1038</v>
      </c>
      <c r="F120" s="87" t="s">
        <v>1039</v>
      </c>
      <c r="G120" s="87" t="s">
        <v>1040</v>
      </c>
      <c r="M120" s="87" t="s">
        <v>1041</v>
      </c>
    </row>
    <row r="121" spans="3:13" x14ac:dyDescent="0.3">
      <c r="C121" s="87" t="s">
        <v>77</v>
      </c>
      <c r="D121" s="87" t="s">
        <v>1042</v>
      </c>
      <c r="E121" s="87" t="s">
        <v>1042</v>
      </c>
      <c r="F121" s="87" t="s">
        <v>1043</v>
      </c>
      <c r="G121" s="87" t="s">
        <v>1044</v>
      </c>
      <c r="M121" s="87" t="s">
        <v>1045</v>
      </c>
    </row>
    <row r="122" spans="3:13" x14ac:dyDescent="0.3">
      <c r="C122" s="87" t="s">
        <v>77</v>
      </c>
      <c r="D122" s="87" t="s">
        <v>1046</v>
      </c>
      <c r="E122" s="87" t="s">
        <v>1046</v>
      </c>
      <c r="F122" s="87" t="s">
        <v>1047</v>
      </c>
      <c r="G122" s="87" t="s">
        <v>1048</v>
      </c>
      <c r="M122" s="87" t="s">
        <v>1049</v>
      </c>
    </row>
    <row r="123" spans="3:13" x14ac:dyDescent="0.3">
      <c r="C123" s="87" t="s">
        <v>77</v>
      </c>
      <c r="D123" s="87" t="s">
        <v>1050</v>
      </c>
      <c r="E123" s="87" t="s">
        <v>1050</v>
      </c>
      <c r="F123" s="87" t="s">
        <v>1051</v>
      </c>
      <c r="G123" s="87" t="s">
        <v>1052</v>
      </c>
      <c r="M123" s="87" t="s">
        <v>1053</v>
      </c>
    </row>
    <row r="124" spans="3:13" x14ac:dyDescent="0.3">
      <c r="C124" s="87" t="s">
        <v>77</v>
      </c>
      <c r="D124" s="87" t="s">
        <v>1054</v>
      </c>
      <c r="E124" s="87" t="s">
        <v>1054</v>
      </c>
      <c r="F124" s="87" t="s">
        <v>1055</v>
      </c>
      <c r="M124" s="87" t="s">
        <v>1056</v>
      </c>
    </row>
    <row r="125" spans="3:13" x14ac:dyDescent="0.3">
      <c r="C125" s="87" t="s">
        <v>77</v>
      </c>
      <c r="D125" s="87" t="s">
        <v>1057</v>
      </c>
      <c r="E125" s="87" t="s">
        <v>1057</v>
      </c>
      <c r="F125" s="87" t="s">
        <v>1058</v>
      </c>
      <c r="M125" s="87" t="s">
        <v>1059</v>
      </c>
    </row>
    <row r="126" spans="3:13" x14ac:dyDescent="0.3">
      <c r="C126" s="87" t="s">
        <v>77</v>
      </c>
      <c r="D126" s="87" t="s">
        <v>1060</v>
      </c>
      <c r="E126" s="87" t="s">
        <v>1060</v>
      </c>
      <c r="F126" s="87" t="s">
        <v>1061</v>
      </c>
      <c r="M126" s="87" t="s">
        <v>1062</v>
      </c>
    </row>
    <row r="127" spans="3:13" x14ac:dyDescent="0.3">
      <c r="C127" s="87" t="s">
        <v>77</v>
      </c>
      <c r="D127" s="87" t="s">
        <v>1063</v>
      </c>
      <c r="E127" s="87" t="s">
        <v>1063</v>
      </c>
      <c r="F127" s="87" t="s">
        <v>1064</v>
      </c>
      <c r="M127" s="87" t="s">
        <v>1065</v>
      </c>
    </row>
    <row r="128" spans="3:13" x14ac:dyDescent="0.3">
      <c r="C128" s="87" t="s">
        <v>77</v>
      </c>
      <c r="D128" s="87" t="s">
        <v>1066</v>
      </c>
      <c r="E128" s="87" t="s">
        <v>1066</v>
      </c>
      <c r="F128" s="87" t="s">
        <v>1067</v>
      </c>
      <c r="M128" s="87" t="s">
        <v>1068</v>
      </c>
    </row>
    <row r="129" spans="3:13" x14ac:dyDescent="0.3">
      <c r="C129" s="87" t="s">
        <v>77</v>
      </c>
      <c r="D129" s="87" t="s">
        <v>1069</v>
      </c>
      <c r="E129" s="87" t="s">
        <v>1069</v>
      </c>
      <c r="F129" s="87" t="s">
        <v>1070</v>
      </c>
      <c r="M129" s="87" t="s">
        <v>1071</v>
      </c>
    </row>
    <row r="130" spans="3:13" x14ac:dyDescent="0.3">
      <c r="C130" s="87" t="s">
        <v>77</v>
      </c>
      <c r="D130" s="87" t="s">
        <v>1072</v>
      </c>
      <c r="E130" s="87" t="s">
        <v>1072</v>
      </c>
      <c r="F130" s="87" t="s">
        <v>1073</v>
      </c>
    </row>
    <row r="131" spans="3:13" x14ac:dyDescent="0.3">
      <c r="C131" s="87" t="s">
        <v>77</v>
      </c>
      <c r="D131" s="87" t="s">
        <v>1074</v>
      </c>
      <c r="E131" s="87" t="s">
        <v>1074</v>
      </c>
      <c r="F131" s="87" t="s">
        <v>1075</v>
      </c>
    </row>
    <row r="132" spans="3:13" x14ac:dyDescent="0.3">
      <c r="C132" s="87" t="s">
        <v>77</v>
      </c>
      <c r="D132" s="87" t="s">
        <v>1076</v>
      </c>
      <c r="E132" s="87" t="s">
        <v>1076</v>
      </c>
      <c r="F132" s="87" t="s">
        <v>1077</v>
      </c>
    </row>
    <row r="133" spans="3:13" x14ac:dyDescent="0.3">
      <c r="C133" s="87" t="s">
        <v>77</v>
      </c>
      <c r="D133" s="87" t="s">
        <v>1078</v>
      </c>
      <c r="E133" s="87" t="s">
        <v>1078</v>
      </c>
      <c r="F133" s="87" t="s">
        <v>1079</v>
      </c>
    </row>
    <row r="134" spans="3:13" x14ac:dyDescent="0.3">
      <c r="C134" s="87" t="s">
        <v>77</v>
      </c>
      <c r="D134" s="87" t="s">
        <v>1080</v>
      </c>
      <c r="E134" s="87" t="s">
        <v>1080</v>
      </c>
      <c r="F134" s="87" t="s">
        <v>1081</v>
      </c>
    </row>
    <row r="135" spans="3:13" x14ac:dyDescent="0.3">
      <c r="C135" s="87" t="s">
        <v>77</v>
      </c>
      <c r="D135" s="87" t="s">
        <v>1082</v>
      </c>
      <c r="E135" s="87" t="s">
        <v>1082</v>
      </c>
      <c r="F135" s="87" t="s">
        <v>1083</v>
      </c>
    </row>
    <row r="136" spans="3:13" x14ac:dyDescent="0.3">
      <c r="C136" s="87" t="s">
        <v>77</v>
      </c>
      <c r="D136" s="87" t="s">
        <v>1084</v>
      </c>
      <c r="E136" s="87" t="s">
        <v>1084</v>
      </c>
      <c r="F136" s="87" t="s">
        <v>1085</v>
      </c>
    </row>
    <row r="137" spans="3:13" x14ac:dyDescent="0.3">
      <c r="C137" s="87" t="s">
        <v>77</v>
      </c>
      <c r="D137" s="87" t="s">
        <v>1086</v>
      </c>
      <c r="E137" s="87" t="s">
        <v>1086</v>
      </c>
      <c r="F137" s="87" t="s">
        <v>1087</v>
      </c>
    </row>
    <row r="138" spans="3:13" x14ac:dyDescent="0.3">
      <c r="C138" s="87" t="s">
        <v>77</v>
      </c>
      <c r="D138" s="87" t="s">
        <v>1088</v>
      </c>
      <c r="E138" s="87" t="s">
        <v>1088</v>
      </c>
      <c r="F138" s="87" t="s">
        <v>1089</v>
      </c>
    </row>
    <row r="139" spans="3:13" x14ac:dyDescent="0.3">
      <c r="C139" s="87" t="s">
        <v>77</v>
      </c>
      <c r="D139" s="87" t="s">
        <v>1090</v>
      </c>
      <c r="E139" s="87" t="s">
        <v>1090</v>
      </c>
      <c r="F139" s="87" t="s">
        <v>1091</v>
      </c>
    </row>
    <row r="140" spans="3:13" x14ac:dyDescent="0.3">
      <c r="C140" s="87" t="s">
        <v>77</v>
      </c>
      <c r="D140" s="87" t="s">
        <v>1092</v>
      </c>
      <c r="E140" s="87" t="s">
        <v>1092</v>
      </c>
      <c r="F140" s="87" t="s">
        <v>1093</v>
      </c>
    </row>
    <row r="141" spans="3:13" x14ac:dyDescent="0.3">
      <c r="C141" s="87" t="s">
        <v>77</v>
      </c>
      <c r="D141" s="87" t="s">
        <v>1094</v>
      </c>
      <c r="E141" s="87" t="s">
        <v>1094</v>
      </c>
      <c r="F141" s="87" t="s">
        <v>1095</v>
      </c>
    </row>
    <row r="142" spans="3:13" x14ac:dyDescent="0.3">
      <c r="C142" s="87" t="s">
        <v>77</v>
      </c>
      <c r="D142" s="87" t="s">
        <v>1096</v>
      </c>
      <c r="E142" s="87" t="s">
        <v>1096</v>
      </c>
      <c r="F142" s="87" t="s">
        <v>1097</v>
      </c>
    </row>
    <row r="143" spans="3:13" x14ac:dyDescent="0.3">
      <c r="C143" s="87" t="s">
        <v>77</v>
      </c>
      <c r="D143" s="87" t="s">
        <v>1098</v>
      </c>
      <c r="E143" s="87" t="s">
        <v>1098</v>
      </c>
      <c r="F143" s="87" t="s">
        <v>1099</v>
      </c>
    </row>
    <row r="144" spans="3:13" x14ac:dyDescent="0.3">
      <c r="C144" s="87" t="s">
        <v>77</v>
      </c>
      <c r="D144" s="87" t="s">
        <v>1100</v>
      </c>
      <c r="E144" s="87" t="s">
        <v>1100</v>
      </c>
      <c r="F144" s="87" t="s">
        <v>1101</v>
      </c>
    </row>
    <row r="145" spans="3:6" x14ac:dyDescent="0.3">
      <c r="C145" s="87" t="s">
        <v>77</v>
      </c>
      <c r="D145" s="87" t="s">
        <v>1102</v>
      </c>
      <c r="E145" s="87" t="s">
        <v>1102</v>
      </c>
      <c r="F145" s="87" t="s">
        <v>1103</v>
      </c>
    </row>
    <row r="146" spans="3:6" x14ac:dyDescent="0.3">
      <c r="C146" s="87" t="s">
        <v>77</v>
      </c>
      <c r="D146" s="87" t="s">
        <v>1104</v>
      </c>
      <c r="E146" s="87" t="s">
        <v>1104</v>
      </c>
      <c r="F146" s="87" t="s">
        <v>1105</v>
      </c>
    </row>
    <row r="147" spans="3:6" x14ac:dyDescent="0.3">
      <c r="C147" s="87" t="s">
        <v>88</v>
      </c>
      <c r="D147" s="87" t="s">
        <v>79</v>
      </c>
      <c r="F147" s="87" t="s">
        <v>1106</v>
      </c>
    </row>
    <row r="148" spans="3:6" x14ac:dyDescent="0.3">
      <c r="C148" s="87" t="s">
        <v>88</v>
      </c>
      <c r="D148" s="87" t="s">
        <v>90</v>
      </c>
      <c r="F148" s="87" t="s">
        <v>1107</v>
      </c>
    </row>
    <row r="149" spans="3:6" x14ac:dyDescent="0.3">
      <c r="C149" s="87" t="s">
        <v>88</v>
      </c>
      <c r="D149" s="87" t="s">
        <v>100</v>
      </c>
      <c r="F149" s="87" t="s">
        <v>1108</v>
      </c>
    </row>
    <row r="150" spans="3:6" x14ac:dyDescent="0.3">
      <c r="C150" s="87" t="s">
        <v>88</v>
      </c>
      <c r="D150" s="87" t="s">
        <v>112</v>
      </c>
      <c r="F150" s="87" t="s">
        <v>1109</v>
      </c>
    </row>
    <row r="151" spans="3:6" x14ac:dyDescent="0.3">
      <c r="C151" s="87" t="s">
        <v>88</v>
      </c>
      <c r="D151" s="87" t="s">
        <v>123</v>
      </c>
      <c r="F151" s="87" t="s">
        <v>1110</v>
      </c>
    </row>
    <row r="152" spans="3:6" x14ac:dyDescent="0.3">
      <c r="C152" s="87" t="s">
        <v>88</v>
      </c>
      <c r="D152" s="87" t="s">
        <v>135</v>
      </c>
      <c r="F152" s="87" t="s">
        <v>1111</v>
      </c>
    </row>
    <row r="153" spans="3:6" x14ac:dyDescent="0.3">
      <c r="C153" s="87" t="s">
        <v>88</v>
      </c>
      <c r="D153" s="87" t="s">
        <v>147</v>
      </c>
      <c r="F153" s="87" t="s">
        <v>1112</v>
      </c>
    </row>
    <row r="154" spans="3:6" x14ac:dyDescent="0.3">
      <c r="C154" s="87" t="s">
        <v>88</v>
      </c>
      <c r="D154" s="87" t="s">
        <v>159</v>
      </c>
    </row>
    <row r="155" spans="3:6" x14ac:dyDescent="0.3">
      <c r="C155" s="87" t="s">
        <v>88</v>
      </c>
      <c r="D155" s="87" t="s">
        <v>171</v>
      </c>
    </row>
    <row r="156" spans="3:6" x14ac:dyDescent="0.3">
      <c r="C156" s="87" t="s">
        <v>88</v>
      </c>
      <c r="D156" s="87" t="s">
        <v>182</v>
      </c>
    </row>
    <row r="157" spans="3:6" x14ac:dyDescent="0.3">
      <c r="C157" s="87" t="s">
        <v>88</v>
      </c>
      <c r="D157" s="87" t="s">
        <v>193</v>
      </c>
    </row>
    <row r="158" spans="3:6" x14ac:dyDescent="0.3">
      <c r="C158" s="87" t="s">
        <v>88</v>
      </c>
      <c r="D158" s="87" t="s">
        <v>202</v>
      </c>
    </row>
    <row r="159" spans="3:6" x14ac:dyDescent="0.3">
      <c r="C159" s="87" t="s">
        <v>88</v>
      </c>
      <c r="D159" s="87" t="s">
        <v>211</v>
      </c>
    </row>
    <row r="160" spans="3:6" x14ac:dyDescent="0.3">
      <c r="C160" s="87" t="s">
        <v>88</v>
      </c>
      <c r="D160" s="87" t="s">
        <v>220</v>
      </c>
    </row>
    <row r="161" spans="3:14" x14ac:dyDescent="0.3">
      <c r="C161" s="87" t="s">
        <v>88</v>
      </c>
      <c r="D161" s="87" t="s">
        <v>228</v>
      </c>
    </row>
    <row r="162" spans="3:14" x14ac:dyDescent="0.3">
      <c r="C162" s="87" t="s">
        <v>88</v>
      </c>
      <c r="D162" s="87" t="s">
        <v>238</v>
      </c>
    </row>
    <row r="163" spans="3:14" x14ac:dyDescent="0.3">
      <c r="C163" s="87" t="s">
        <v>88</v>
      </c>
      <c r="D163" s="87" t="s">
        <v>247</v>
      </c>
    </row>
    <row r="164" spans="3:14" x14ac:dyDescent="0.3">
      <c r="C164" s="87" t="s">
        <v>88</v>
      </c>
      <c r="D164" s="87" t="s">
        <v>256</v>
      </c>
    </row>
    <row r="165" spans="3:14" x14ac:dyDescent="0.3">
      <c r="C165" s="87" t="s">
        <v>88</v>
      </c>
      <c r="D165" s="87" t="s">
        <v>264</v>
      </c>
    </row>
    <row r="166" spans="3:14" x14ac:dyDescent="0.3">
      <c r="C166" s="87" t="s">
        <v>88</v>
      </c>
      <c r="D166" s="87" t="s">
        <v>273</v>
      </c>
    </row>
    <row r="167" spans="3:14" x14ac:dyDescent="0.3">
      <c r="C167" s="87" t="s">
        <v>88</v>
      </c>
      <c r="D167" s="87" t="s">
        <v>283</v>
      </c>
    </row>
    <row r="168" spans="3:14" x14ac:dyDescent="0.3">
      <c r="C168" s="87" t="s">
        <v>88</v>
      </c>
      <c r="D168" s="87" t="s">
        <v>293</v>
      </c>
    </row>
    <row r="169" spans="3:14" x14ac:dyDescent="0.3">
      <c r="C169" s="87" t="s">
        <v>88</v>
      </c>
      <c r="D169" s="87" t="s">
        <v>303</v>
      </c>
    </row>
    <row r="170" spans="3:14" x14ac:dyDescent="0.3">
      <c r="C170" s="87" t="s">
        <v>88</v>
      </c>
      <c r="D170" s="87" t="s">
        <v>312</v>
      </c>
    </row>
    <row r="171" spans="3:14" ht="15" thickBot="1" x14ac:dyDescent="0.35">
      <c r="C171" s="87" t="s">
        <v>88</v>
      </c>
      <c r="D171" s="87" t="s">
        <v>322</v>
      </c>
      <c r="E171" s="89"/>
      <c r="F171" s="89"/>
      <c r="G171" s="89"/>
      <c r="H171" s="89"/>
      <c r="I171" s="89"/>
      <c r="J171" s="89"/>
      <c r="K171" s="89"/>
      <c r="L171" s="89"/>
      <c r="M171" s="89"/>
      <c r="N171" s="89"/>
    </row>
    <row r="172" spans="3:14" ht="15" thickTop="1" x14ac:dyDescent="0.3">
      <c r="C172" s="87" t="s">
        <v>88</v>
      </c>
      <c r="D172" s="87" t="s">
        <v>331</v>
      </c>
    </row>
    <row r="173" spans="3:14" x14ac:dyDescent="0.3">
      <c r="C173" s="87" t="s">
        <v>88</v>
      </c>
      <c r="D173" s="87" t="s">
        <v>340</v>
      </c>
    </row>
    <row r="174" spans="3:14" x14ac:dyDescent="0.3">
      <c r="C174" s="87" t="s">
        <v>88</v>
      </c>
      <c r="D174" s="87" t="s">
        <v>349</v>
      </c>
    </row>
    <row r="175" spans="3:14" x14ac:dyDescent="0.3">
      <c r="C175" s="87" t="s">
        <v>88</v>
      </c>
      <c r="D175" s="87" t="s">
        <v>359</v>
      </c>
    </row>
    <row r="176" spans="3:14" x14ac:dyDescent="0.3">
      <c r="C176" s="87" t="s">
        <v>88</v>
      </c>
      <c r="D176" s="87" t="s">
        <v>369</v>
      </c>
    </row>
    <row r="177" spans="3:4" x14ac:dyDescent="0.3">
      <c r="C177" s="87" t="s">
        <v>88</v>
      </c>
      <c r="D177" s="87" t="s">
        <v>378</v>
      </c>
    </row>
    <row r="178" spans="3:4" x14ac:dyDescent="0.3">
      <c r="C178" s="87" t="s">
        <v>88</v>
      </c>
      <c r="D178" s="87" t="s">
        <v>387</v>
      </c>
    </row>
    <row r="179" spans="3:4" x14ac:dyDescent="0.3">
      <c r="C179" s="87" t="s">
        <v>88</v>
      </c>
      <c r="D179" s="87" t="s">
        <v>396</v>
      </c>
    </row>
    <row r="180" spans="3:4" x14ac:dyDescent="0.3">
      <c r="C180" s="87" t="s">
        <v>88</v>
      </c>
      <c r="D180" s="87" t="s">
        <v>406</v>
      </c>
    </row>
    <row r="181" spans="3:4" x14ac:dyDescent="0.3">
      <c r="C181" s="87" t="s">
        <v>88</v>
      </c>
      <c r="D181" s="87" t="s">
        <v>415</v>
      </c>
    </row>
    <row r="182" spans="3:4" x14ac:dyDescent="0.3">
      <c r="C182" s="87" t="s">
        <v>88</v>
      </c>
      <c r="D182" s="87" t="s">
        <v>425</v>
      </c>
    </row>
    <row r="183" spans="3:4" x14ac:dyDescent="0.3">
      <c r="C183" s="87" t="s">
        <v>88</v>
      </c>
      <c r="D183" s="87" t="s">
        <v>435</v>
      </c>
    </row>
    <row r="184" spans="3:4" x14ac:dyDescent="0.3">
      <c r="C184" s="87" t="s">
        <v>88</v>
      </c>
      <c r="D184" s="87" t="s">
        <v>445</v>
      </c>
    </row>
    <row r="185" spans="3:4" x14ac:dyDescent="0.3">
      <c r="C185" s="87" t="s">
        <v>88</v>
      </c>
      <c r="D185" s="87" t="s">
        <v>455</v>
      </c>
    </row>
    <row r="186" spans="3:4" x14ac:dyDescent="0.3">
      <c r="C186" s="87" t="s">
        <v>88</v>
      </c>
      <c r="D186" s="87" t="s">
        <v>465</v>
      </c>
    </row>
    <row r="187" spans="3:4" x14ac:dyDescent="0.3">
      <c r="C187" s="87" t="s">
        <v>88</v>
      </c>
      <c r="D187" s="87" t="s">
        <v>475</v>
      </c>
    </row>
    <row r="188" spans="3:4" x14ac:dyDescent="0.3">
      <c r="C188" s="87" t="s">
        <v>88</v>
      </c>
      <c r="D188" s="87" t="s">
        <v>485</v>
      </c>
    </row>
    <row r="189" spans="3:4" x14ac:dyDescent="0.3">
      <c r="C189" s="87" t="s">
        <v>88</v>
      </c>
      <c r="D189" s="87" t="s">
        <v>495</v>
      </c>
    </row>
    <row r="190" spans="3:4" x14ac:dyDescent="0.3">
      <c r="C190" s="87" t="s">
        <v>88</v>
      </c>
      <c r="D190" s="87" t="s">
        <v>505</v>
      </c>
    </row>
    <row r="191" spans="3:4" x14ac:dyDescent="0.3">
      <c r="C191" s="87" t="s">
        <v>88</v>
      </c>
      <c r="D191" s="87" t="s">
        <v>515</v>
      </c>
    </row>
    <row r="192" spans="3:4" x14ac:dyDescent="0.3">
      <c r="C192" s="87" t="s">
        <v>88</v>
      </c>
      <c r="D192" s="87" t="s">
        <v>525</v>
      </c>
    </row>
    <row r="193" spans="3:4" x14ac:dyDescent="0.3">
      <c r="C193" s="87" t="s">
        <v>88</v>
      </c>
      <c r="D193" s="87" t="s">
        <v>535</v>
      </c>
    </row>
    <row r="194" spans="3:4" x14ac:dyDescent="0.3">
      <c r="C194" s="87" t="s">
        <v>88</v>
      </c>
      <c r="D194" s="87" t="s">
        <v>545</v>
      </c>
    </row>
    <row r="195" spans="3:4" x14ac:dyDescent="0.3">
      <c r="C195" s="87" t="s">
        <v>88</v>
      </c>
      <c r="D195" s="87" t="s">
        <v>555</v>
      </c>
    </row>
    <row r="196" spans="3:4" x14ac:dyDescent="0.3">
      <c r="C196" s="87" t="s">
        <v>88</v>
      </c>
      <c r="D196" s="87" t="s">
        <v>565</v>
      </c>
    </row>
    <row r="197" spans="3:4" x14ac:dyDescent="0.3">
      <c r="C197" s="87" t="s">
        <v>88</v>
      </c>
      <c r="D197" s="87" t="s">
        <v>575</v>
      </c>
    </row>
    <row r="198" spans="3:4" x14ac:dyDescent="0.3">
      <c r="C198" s="87" t="s">
        <v>88</v>
      </c>
      <c r="D198" s="87" t="s">
        <v>584</v>
      </c>
    </row>
    <row r="199" spans="3:4" x14ac:dyDescent="0.3">
      <c r="C199" s="87" t="s">
        <v>88</v>
      </c>
      <c r="D199" s="87" t="s">
        <v>593</v>
      </c>
    </row>
    <row r="200" spans="3:4" x14ac:dyDescent="0.3">
      <c r="C200" s="87" t="s">
        <v>88</v>
      </c>
      <c r="D200" s="87" t="s">
        <v>603</v>
      </c>
    </row>
    <row r="201" spans="3:4" x14ac:dyDescent="0.3">
      <c r="C201" s="87" t="s">
        <v>88</v>
      </c>
      <c r="D201" s="87" t="s">
        <v>612</v>
      </c>
    </row>
    <row r="202" spans="3:4" x14ac:dyDescent="0.3">
      <c r="C202" s="87" t="s">
        <v>88</v>
      </c>
      <c r="D202" s="87" t="s">
        <v>621</v>
      </c>
    </row>
    <row r="203" spans="3:4" x14ac:dyDescent="0.3">
      <c r="C203" s="87" t="s">
        <v>88</v>
      </c>
      <c r="D203" s="87" t="s">
        <v>630</v>
      </c>
    </row>
    <row r="204" spans="3:4" x14ac:dyDescent="0.3">
      <c r="C204" s="87" t="s">
        <v>88</v>
      </c>
      <c r="D204" s="87" t="s">
        <v>640</v>
      </c>
    </row>
    <row r="205" spans="3:4" x14ac:dyDescent="0.3">
      <c r="C205" s="87" t="s">
        <v>88</v>
      </c>
      <c r="D205" s="87" t="s">
        <v>650</v>
      </c>
    </row>
    <row r="206" spans="3:4" x14ac:dyDescent="0.3">
      <c r="C206" s="87" t="s">
        <v>88</v>
      </c>
      <c r="D206" s="87" t="s">
        <v>658</v>
      </c>
    </row>
    <row r="207" spans="3:4" x14ac:dyDescent="0.3">
      <c r="C207" s="87" t="s">
        <v>88</v>
      </c>
      <c r="D207" s="87" t="s">
        <v>666</v>
      </c>
    </row>
    <row r="208" spans="3:4" x14ac:dyDescent="0.3">
      <c r="C208" s="87" t="s">
        <v>88</v>
      </c>
      <c r="D208" s="87" t="s">
        <v>674</v>
      </c>
    </row>
    <row r="209" spans="3:4" x14ac:dyDescent="0.3">
      <c r="C209" s="87" t="s">
        <v>88</v>
      </c>
      <c r="D209" s="87" t="s">
        <v>682</v>
      </c>
    </row>
    <row r="210" spans="3:4" x14ac:dyDescent="0.3">
      <c r="C210" s="87" t="s">
        <v>88</v>
      </c>
      <c r="D210" s="87" t="s">
        <v>690</v>
      </c>
    </row>
    <row r="211" spans="3:4" x14ac:dyDescent="0.3">
      <c r="C211" s="87" t="s">
        <v>88</v>
      </c>
      <c r="D211" s="87" t="s">
        <v>698</v>
      </c>
    </row>
    <row r="212" spans="3:4" x14ac:dyDescent="0.3">
      <c r="C212" s="87" t="s">
        <v>88</v>
      </c>
      <c r="D212" s="87" t="s">
        <v>704</v>
      </c>
    </row>
    <row r="213" spans="3:4" x14ac:dyDescent="0.3">
      <c r="C213" s="87" t="s">
        <v>88</v>
      </c>
      <c r="D213" s="87" t="s">
        <v>709</v>
      </c>
    </row>
    <row r="214" spans="3:4" x14ac:dyDescent="0.3">
      <c r="C214" s="87" t="s">
        <v>88</v>
      </c>
      <c r="D214" s="87" t="s">
        <v>716</v>
      </c>
    </row>
    <row r="215" spans="3:4" x14ac:dyDescent="0.3">
      <c r="C215" s="87" t="s">
        <v>88</v>
      </c>
      <c r="D215" s="87" t="s">
        <v>723</v>
      </c>
    </row>
    <row r="216" spans="3:4" x14ac:dyDescent="0.3">
      <c r="C216" s="87" t="s">
        <v>88</v>
      </c>
      <c r="D216" s="87" t="s">
        <v>730</v>
      </c>
    </row>
    <row r="217" spans="3:4" x14ac:dyDescent="0.3">
      <c r="C217" s="87" t="s">
        <v>88</v>
      </c>
      <c r="D217" s="87" t="s">
        <v>736</v>
      </c>
    </row>
    <row r="218" spans="3:4" x14ac:dyDescent="0.3">
      <c r="C218" s="87" t="s">
        <v>88</v>
      </c>
      <c r="D218" s="87" t="s">
        <v>742</v>
      </c>
    </row>
    <row r="219" spans="3:4" x14ac:dyDescent="0.3">
      <c r="C219" s="87" t="s">
        <v>88</v>
      </c>
      <c r="D219" s="87" t="s">
        <v>749</v>
      </c>
    </row>
    <row r="220" spans="3:4" x14ac:dyDescent="0.3">
      <c r="C220" s="87" t="s">
        <v>88</v>
      </c>
      <c r="D220" s="87" t="s">
        <v>755</v>
      </c>
    </row>
    <row r="221" spans="3:4" x14ac:dyDescent="0.3">
      <c r="C221" s="87" t="s">
        <v>88</v>
      </c>
      <c r="D221" s="87" t="s">
        <v>761</v>
      </c>
    </row>
    <row r="222" spans="3:4" x14ac:dyDescent="0.3">
      <c r="C222" s="87" t="s">
        <v>88</v>
      </c>
      <c r="D222" s="87" t="s">
        <v>768</v>
      </c>
    </row>
    <row r="223" spans="3:4" x14ac:dyDescent="0.3">
      <c r="C223" s="87" t="s">
        <v>88</v>
      </c>
      <c r="D223" s="87" t="s">
        <v>775</v>
      </c>
    </row>
    <row r="224" spans="3:4" x14ac:dyDescent="0.3">
      <c r="C224" s="87" t="s">
        <v>88</v>
      </c>
      <c r="D224" s="87" t="s">
        <v>782</v>
      </c>
    </row>
    <row r="225" spans="3:4" x14ac:dyDescent="0.3">
      <c r="C225" s="87" t="s">
        <v>88</v>
      </c>
      <c r="D225" s="87" t="s">
        <v>788</v>
      </c>
    </row>
    <row r="226" spans="3:4" x14ac:dyDescent="0.3">
      <c r="C226" s="87" t="s">
        <v>88</v>
      </c>
      <c r="D226" s="87" t="s">
        <v>794</v>
      </c>
    </row>
    <row r="227" spans="3:4" x14ac:dyDescent="0.3">
      <c r="C227" s="87" t="s">
        <v>88</v>
      </c>
      <c r="D227" s="87" t="s">
        <v>801</v>
      </c>
    </row>
    <row r="228" spans="3:4" x14ac:dyDescent="0.3">
      <c r="C228" s="87" t="s">
        <v>88</v>
      </c>
      <c r="D228" s="87" t="s">
        <v>807</v>
      </c>
    </row>
    <row r="229" spans="3:4" x14ac:dyDescent="0.3">
      <c r="C229" s="87" t="s">
        <v>88</v>
      </c>
      <c r="D229" s="87" t="s">
        <v>814</v>
      </c>
    </row>
    <row r="230" spans="3:4" x14ac:dyDescent="0.3">
      <c r="C230" s="87" t="s">
        <v>88</v>
      </c>
      <c r="D230" s="87" t="s">
        <v>820</v>
      </c>
    </row>
    <row r="231" spans="3:4" x14ac:dyDescent="0.3">
      <c r="C231" s="87" t="s">
        <v>88</v>
      </c>
      <c r="D231" s="87" t="s">
        <v>820</v>
      </c>
    </row>
    <row r="232" spans="3:4" x14ac:dyDescent="0.3">
      <c r="C232" s="87" t="s">
        <v>88</v>
      </c>
      <c r="D232" s="87" t="s">
        <v>833</v>
      </c>
    </row>
    <row r="233" spans="3:4" x14ac:dyDescent="0.3">
      <c r="C233" s="87" t="s">
        <v>88</v>
      </c>
      <c r="D233" s="87" t="s">
        <v>839</v>
      </c>
    </row>
    <row r="234" spans="3:4" x14ac:dyDescent="0.3">
      <c r="C234" s="87" t="s">
        <v>88</v>
      </c>
      <c r="D234" s="87" t="s">
        <v>845</v>
      </c>
    </row>
    <row r="235" spans="3:4" x14ac:dyDescent="0.3">
      <c r="C235" s="87" t="s">
        <v>88</v>
      </c>
      <c r="D235" s="87" t="s">
        <v>852</v>
      </c>
    </row>
    <row r="236" spans="3:4" x14ac:dyDescent="0.3">
      <c r="C236" s="87" t="s">
        <v>88</v>
      </c>
      <c r="D236" s="87" t="s">
        <v>858</v>
      </c>
    </row>
    <row r="237" spans="3:4" x14ac:dyDescent="0.3">
      <c r="C237" s="87" t="s">
        <v>88</v>
      </c>
      <c r="D237" s="87" t="s">
        <v>865</v>
      </c>
    </row>
    <row r="238" spans="3:4" x14ac:dyDescent="0.3">
      <c r="C238" s="87" t="s">
        <v>88</v>
      </c>
      <c r="D238" s="87" t="s">
        <v>872</v>
      </c>
    </row>
    <row r="239" spans="3:4" x14ac:dyDescent="0.3">
      <c r="C239" s="87" t="s">
        <v>88</v>
      </c>
      <c r="D239" s="87" t="s">
        <v>878</v>
      </c>
    </row>
    <row r="240" spans="3:4" x14ac:dyDescent="0.3">
      <c r="C240" s="87" t="s">
        <v>88</v>
      </c>
      <c r="D240" s="87" t="s">
        <v>885</v>
      </c>
    </row>
    <row r="241" spans="3:4" x14ac:dyDescent="0.3">
      <c r="C241" s="87" t="s">
        <v>88</v>
      </c>
      <c r="D241" s="87" t="s">
        <v>892</v>
      </c>
    </row>
    <row r="242" spans="3:4" x14ac:dyDescent="0.3">
      <c r="C242" s="87" t="s">
        <v>88</v>
      </c>
      <c r="D242" s="87" t="s">
        <v>899</v>
      </c>
    </row>
    <row r="243" spans="3:4" x14ac:dyDescent="0.3">
      <c r="C243" s="87" t="s">
        <v>88</v>
      </c>
      <c r="D243" s="87" t="s">
        <v>906</v>
      </c>
    </row>
    <row r="244" spans="3:4" x14ac:dyDescent="0.3">
      <c r="C244" s="87" t="s">
        <v>88</v>
      </c>
      <c r="D244" s="87" t="s">
        <v>913</v>
      </c>
    </row>
    <row r="245" spans="3:4" x14ac:dyDescent="0.3">
      <c r="C245" s="87" t="s">
        <v>88</v>
      </c>
      <c r="D245" s="87" t="s">
        <v>920</v>
      </c>
    </row>
    <row r="246" spans="3:4" x14ac:dyDescent="0.3">
      <c r="C246" s="87" t="s">
        <v>88</v>
      </c>
      <c r="D246" s="87" t="s">
        <v>927</v>
      </c>
    </row>
    <row r="247" spans="3:4" x14ac:dyDescent="0.3">
      <c r="C247" s="87" t="s">
        <v>88</v>
      </c>
      <c r="D247" s="87" t="s">
        <v>772</v>
      </c>
    </row>
    <row r="248" spans="3:4" x14ac:dyDescent="0.3">
      <c r="C248" s="87" t="s">
        <v>88</v>
      </c>
      <c r="D248" s="87" t="s">
        <v>939</v>
      </c>
    </row>
    <row r="249" spans="3:4" x14ac:dyDescent="0.3">
      <c r="C249" s="87" t="s">
        <v>88</v>
      </c>
      <c r="D249" s="87" t="s">
        <v>946</v>
      </c>
    </row>
    <row r="250" spans="3:4" x14ac:dyDescent="0.3">
      <c r="C250" s="87" t="s">
        <v>88</v>
      </c>
      <c r="D250" s="87" t="s">
        <v>952</v>
      </c>
    </row>
    <row r="251" spans="3:4" x14ac:dyDescent="0.3">
      <c r="C251" s="87" t="s">
        <v>88</v>
      </c>
      <c r="D251" s="87" t="s">
        <v>959</v>
      </c>
    </row>
    <row r="252" spans="3:4" x14ac:dyDescent="0.3">
      <c r="C252" s="87" t="s">
        <v>88</v>
      </c>
      <c r="D252" s="87" t="s">
        <v>966</v>
      </c>
    </row>
    <row r="253" spans="3:4" x14ac:dyDescent="0.3">
      <c r="C253" s="87" t="s">
        <v>88</v>
      </c>
      <c r="D253" s="87" t="s">
        <v>973</v>
      </c>
    </row>
    <row r="254" spans="3:4" x14ac:dyDescent="0.3">
      <c r="C254" s="87" t="s">
        <v>88</v>
      </c>
      <c r="D254" s="87" t="s">
        <v>980</v>
      </c>
    </row>
    <row r="255" spans="3:4" x14ac:dyDescent="0.3">
      <c r="C255" s="87" t="s">
        <v>88</v>
      </c>
      <c r="D255" s="87" t="s">
        <v>987</v>
      </c>
    </row>
    <row r="256" spans="3:4" x14ac:dyDescent="0.3">
      <c r="C256" s="87" t="s">
        <v>88</v>
      </c>
      <c r="D256" s="87" t="s">
        <v>994</v>
      </c>
    </row>
    <row r="257" spans="3:4" x14ac:dyDescent="0.3">
      <c r="C257" s="87" t="s">
        <v>88</v>
      </c>
      <c r="D257" s="87" t="s">
        <v>1001</v>
      </c>
    </row>
    <row r="258" spans="3:4" x14ac:dyDescent="0.3">
      <c r="C258" s="87" t="s">
        <v>88</v>
      </c>
      <c r="D258" s="87" t="s">
        <v>1007</v>
      </c>
    </row>
    <row r="259" spans="3:4" x14ac:dyDescent="0.3">
      <c r="C259" s="87" t="s">
        <v>88</v>
      </c>
      <c r="D259" s="87" t="s">
        <v>1012</v>
      </c>
    </row>
    <row r="260" spans="3:4" x14ac:dyDescent="0.3">
      <c r="C260" s="87" t="s">
        <v>88</v>
      </c>
      <c r="D260" s="87" t="s">
        <v>1017</v>
      </c>
    </row>
    <row r="261" spans="3:4" x14ac:dyDescent="0.3">
      <c r="C261" s="87" t="s">
        <v>88</v>
      </c>
      <c r="D261" s="87" t="s">
        <v>1022</v>
      </c>
    </row>
    <row r="262" spans="3:4" x14ac:dyDescent="0.3">
      <c r="C262" s="87" t="s">
        <v>88</v>
      </c>
      <c r="D262" s="87" t="s">
        <v>1026</v>
      </c>
    </row>
    <row r="263" spans="3:4" x14ac:dyDescent="0.3">
      <c r="C263" s="87" t="s">
        <v>88</v>
      </c>
      <c r="D263" s="87" t="s">
        <v>1031</v>
      </c>
    </row>
    <row r="264" spans="3:4" x14ac:dyDescent="0.3">
      <c r="C264" s="87" t="s">
        <v>88</v>
      </c>
      <c r="D264" s="87" t="s">
        <v>1035</v>
      </c>
    </row>
    <row r="265" spans="3:4" x14ac:dyDescent="0.3">
      <c r="C265" s="87" t="s">
        <v>88</v>
      </c>
      <c r="D265" s="87" t="s">
        <v>1039</v>
      </c>
    </row>
    <row r="266" spans="3:4" x14ac:dyDescent="0.3">
      <c r="C266" s="87" t="s">
        <v>88</v>
      </c>
      <c r="D266" s="87" t="s">
        <v>1043</v>
      </c>
    </row>
    <row r="267" spans="3:4" x14ac:dyDescent="0.3">
      <c r="C267" s="87" t="s">
        <v>88</v>
      </c>
      <c r="D267" s="87" t="s">
        <v>1047</v>
      </c>
    </row>
    <row r="268" spans="3:4" x14ac:dyDescent="0.3">
      <c r="C268" s="87" t="s">
        <v>88</v>
      </c>
      <c r="D268" s="87" t="s">
        <v>1051</v>
      </c>
    </row>
    <row r="269" spans="3:4" x14ac:dyDescent="0.3">
      <c r="C269" s="87" t="s">
        <v>88</v>
      </c>
      <c r="D269" s="87" t="s">
        <v>1055</v>
      </c>
    </row>
    <row r="270" spans="3:4" x14ac:dyDescent="0.3">
      <c r="C270" s="87" t="s">
        <v>88</v>
      </c>
      <c r="D270" s="87" t="s">
        <v>1058</v>
      </c>
    </row>
    <row r="271" spans="3:4" x14ac:dyDescent="0.3">
      <c r="C271" s="87" t="s">
        <v>88</v>
      </c>
      <c r="D271" s="87" t="s">
        <v>1061</v>
      </c>
    </row>
    <row r="272" spans="3:4" x14ac:dyDescent="0.3">
      <c r="C272" s="87" t="s">
        <v>88</v>
      </c>
      <c r="D272" s="87" t="s">
        <v>1064</v>
      </c>
    </row>
    <row r="273" spans="3:4" x14ac:dyDescent="0.3">
      <c r="C273" s="87" t="s">
        <v>88</v>
      </c>
      <c r="D273" s="87" t="s">
        <v>1067</v>
      </c>
    </row>
    <row r="274" spans="3:4" x14ac:dyDescent="0.3">
      <c r="C274" s="87" t="s">
        <v>88</v>
      </c>
      <c r="D274" s="87" t="s">
        <v>1070</v>
      </c>
    </row>
    <row r="275" spans="3:4" x14ac:dyDescent="0.3">
      <c r="C275" s="87" t="s">
        <v>88</v>
      </c>
      <c r="D275" s="87" t="s">
        <v>1073</v>
      </c>
    </row>
    <row r="276" spans="3:4" x14ac:dyDescent="0.3">
      <c r="C276" s="87" t="s">
        <v>88</v>
      </c>
      <c r="D276" s="87" t="s">
        <v>1075</v>
      </c>
    </row>
    <row r="277" spans="3:4" x14ac:dyDescent="0.3">
      <c r="C277" s="87" t="s">
        <v>88</v>
      </c>
      <c r="D277" s="87" t="s">
        <v>1077</v>
      </c>
    </row>
    <row r="278" spans="3:4" x14ac:dyDescent="0.3">
      <c r="C278" s="87" t="s">
        <v>88</v>
      </c>
      <c r="D278" s="87" t="s">
        <v>1079</v>
      </c>
    </row>
    <row r="279" spans="3:4" x14ac:dyDescent="0.3">
      <c r="C279" s="87" t="s">
        <v>88</v>
      </c>
      <c r="D279" s="87" t="s">
        <v>1081</v>
      </c>
    </row>
    <row r="280" spans="3:4" x14ac:dyDescent="0.3">
      <c r="C280" s="87" t="s">
        <v>88</v>
      </c>
      <c r="D280" s="87" t="s">
        <v>1083</v>
      </c>
    </row>
    <row r="281" spans="3:4" x14ac:dyDescent="0.3">
      <c r="C281" s="87" t="s">
        <v>88</v>
      </c>
      <c r="D281" s="87" t="s">
        <v>1085</v>
      </c>
    </row>
    <row r="282" spans="3:4" x14ac:dyDescent="0.3">
      <c r="C282" s="87" t="s">
        <v>88</v>
      </c>
      <c r="D282" s="87" t="s">
        <v>1087</v>
      </c>
    </row>
    <row r="283" spans="3:4" x14ac:dyDescent="0.3">
      <c r="C283" s="87" t="s">
        <v>88</v>
      </c>
      <c r="D283" s="87" t="s">
        <v>1089</v>
      </c>
    </row>
    <row r="284" spans="3:4" x14ac:dyDescent="0.3">
      <c r="C284" s="87" t="s">
        <v>88</v>
      </c>
      <c r="D284" s="87" t="s">
        <v>1091</v>
      </c>
    </row>
    <row r="285" spans="3:4" x14ac:dyDescent="0.3">
      <c r="C285" s="87" t="s">
        <v>88</v>
      </c>
      <c r="D285" s="87" t="s">
        <v>1093</v>
      </c>
    </row>
    <row r="286" spans="3:4" x14ac:dyDescent="0.3">
      <c r="C286" s="87" t="s">
        <v>88</v>
      </c>
      <c r="D286" s="87" t="s">
        <v>1095</v>
      </c>
    </row>
    <row r="287" spans="3:4" x14ac:dyDescent="0.3">
      <c r="C287" s="87" t="s">
        <v>88</v>
      </c>
      <c r="D287" s="87" t="s">
        <v>1097</v>
      </c>
    </row>
    <row r="288" spans="3:4" x14ac:dyDescent="0.3">
      <c r="C288" s="87" t="s">
        <v>88</v>
      </c>
      <c r="D288" s="87" t="s">
        <v>1099</v>
      </c>
    </row>
    <row r="289" spans="3:4" x14ac:dyDescent="0.3">
      <c r="C289" s="87" t="s">
        <v>88</v>
      </c>
      <c r="D289" s="87" t="s">
        <v>1101</v>
      </c>
    </row>
    <row r="290" spans="3:4" x14ac:dyDescent="0.3">
      <c r="C290" s="87" t="s">
        <v>88</v>
      </c>
      <c r="D290" s="87" t="s">
        <v>1103</v>
      </c>
    </row>
    <row r="291" spans="3:4" x14ac:dyDescent="0.3">
      <c r="C291" s="87" t="s">
        <v>88</v>
      </c>
      <c r="D291" s="87" t="s">
        <v>1105</v>
      </c>
    </row>
    <row r="292" spans="3:4" x14ac:dyDescent="0.3">
      <c r="C292" s="87" t="s">
        <v>88</v>
      </c>
      <c r="D292" s="87" t="s">
        <v>1106</v>
      </c>
    </row>
    <row r="293" spans="3:4" x14ac:dyDescent="0.3">
      <c r="C293" s="87" t="s">
        <v>88</v>
      </c>
      <c r="D293" s="87" t="s">
        <v>1107</v>
      </c>
    </row>
    <row r="294" spans="3:4" x14ac:dyDescent="0.3">
      <c r="C294" s="87" t="s">
        <v>88</v>
      </c>
      <c r="D294" s="87" t="s">
        <v>1108</v>
      </c>
    </row>
    <row r="295" spans="3:4" x14ac:dyDescent="0.3">
      <c r="C295" s="87" t="s">
        <v>88</v>
      </c>
      <c r="D295" s="87" t="s">
        <v>1109</v>
      </c>
    </row>
    <row r="296" spans="3:4" x14ac:dyDescent="0.3">
      <c r="C296" s="87" t="s">
        <v>88</v>
      </c>
      <c r="D296" s="87" t="s">
        <v>1110</v>
      </c>
    </row>
    <row r="297" spans="3:4" x14ac:dyDescent="0.3">
      <c r="C297" s="87" t="s">
        <v>88</v>
      </c>
      <c r="D297" s="87" t="s">
        <v>1111</v>
      </c>
    </row>
    <row r="298" spans="3:4" x14ac:dyDescent="0.3">
      <c r="C298" s="87" t="s">
        <v>88</v>
      </c>
      <c r="D298" s="87" t="s">
        <v>1112</v>
      </c>
    </row>
    <row r="299" spans="3:4" x14ac:dyDescent="0.3">
      <c r="C299" s="87" t="s">
        <v>99</v>
      </c>
      <c r="D299" s="87" t="s">
        <v>80</v>
      </c>
    </row>
    <row r="300" spans="3:4" x14ac:dyDescent="0.3">
      <c r="C300" s="87" t="s">
        <v>99</v>
      </c>
      <c r="D300" s="87" t="s">
        <v>91</v>
      </c>
    </row>
    <row r="301" spans="3:4" x14ac:dyDescent="0.3">
      <c r="C301" s="87" t="s">
        <v>99</v>
      </c>
      <c r="D301" s="87" t="s">
        <v>101</v>
      </c>
    </row>
    <row r="302" spans="3:4" x14ac:dyDescent="0.3">
      <c r="C302" s="87" t="s">
        <v>99</v>
      </c>
      <c r="D302" s="87" t="s">
        <v>113</v>
      </c>
    </row>
    <row r="303" spans="3:4" x14ac:dyDescent="0.3">
      <c r="C303" s="87" t="s">
        <v>99</v>
      </c>
      <c r="D303" s="87" t="s">
        <v>124</v>
      </c>
    </row>
    <row r="304" spans="3:4" x14ac:dyDescent="0.3">
      <c r="C304" s="87" t="s">
        <v>99</v>
      </c>
      <c r="D304" s="87" t="s">
        <v>136</v>
      </c>
    </row>
    <row r="305" spans="3:4" x14ac:dyDescent="0.3">
      <c r="C305" s="87" t="s">
        <v>99</v>
      </c>
      <c r="D305" s="87" t="s">
        <v>148</v>
      </c>
    </row>
    <row r="306" spans="3:4" x14ac:dyDescent="0.3">
      <c r="C306" s="87" t="s">
        <v>99</v>
      </c>
      <c r="D306" s="87" t="s">
        <v>160</v>
      </c>
    </row>
    <row r="307" spans="3:4" x14ac:dyDescent="0.3">
      <c r="C307" s="87" t="s">
        <v>99</v>
      </c>
      <c r="D307" s="87" t="s">
        <v>172</v>
      </c>
    </row>
    <row r="308" spans="3:4" x14ac:dyDescent="0.3">
      <c r="C308" s="87" t="s">
        <v>99</v>
      </c>
      <c r="D308" s="87" t="s">
        <v>183</v>
      </c>
    </row>
    <row r="309" spans="3:4" x14ac:dyDescent="0.3">
      <c r="C309" s="87" t="s">
        <v>99</v>
      </c>
      <c r="D309" s="87" t="s">
        <v>194</v>
      </c>
    </row>
    <row r="310" spans="3:4" x14ac:dyDescent="0.3">
      <c r="C310" s="87" t="s">
        <v>99</v>
      </c>
      <c r="D310" s="87" t="s">
        <v>203</v>
      </c>
    </row>
    <row r="311" spans="3:4" x14ac:dyDescent="0.3">
      <c r="C311" s="87" t="s">
        <v>99</v>
      </c>
      <c r="D311" s="87" t="s">
        <v>196</v>
      </c>
    </row>
    <row r="312" spans="3:4" x14ac:dyDescent="0.3">
      <c r="C312" s="87" t="s">
        <v>99</v>
      </c>
      <c r="D312" s="87" t="s">
        <v>221</v>
      </c>
    </row>
    <row r="313" spans="3:4" x14ac:dyDescent="0.3">
      <c r="C313" s="87" t="s">
        <v>99</v>
      </c>
      <c r="D313" s="87" t="s">
        <v>229</v>
      </c>
    </row>
    <row r="314" spans="3:4" x14ac:dyDescent="0.3">
      <c r="C314" s="87" t="s">
        <v>99</v>
      </c>
      <c r="D314" s="87" t="s">
        <v>239</v>
      </c>
    </row>
    <row r="315" spans="3:4" x14ac:dyDescent="0.3">
      <c r="C315" s="87" t="s">
        <v>99</v>
      </c>
      <c r="D315" s="87" t="s">
        <v>248</v>
      </c>
    </row>
    <row r="316" spans="3:4" x14ac:dyDescent="0.3">
      <c r="C316" s="87" t="s">
        <v>99</v>
      </c>
      <c r="D316" s="87" t="s">
        <v>257</v>
      </c>
    </row>
    <row r="317" spans="3:4" x14ac:dyDescent="0.3">
      <c r="C317" s="87" t="s">
        <v>99</v>
      </c>
      <c r="D317" s="87" t="s">
        <v>265</v>
      </c>
    </row>
    <row r="318" spans="3:4" x14ac:dyDescent="0.3">
      <c r="C318" s="87" t="s">
        <v>99</v>
      </c>
      <c r="D318" s="87" t="s">
        <v>274</v>
      </c>
    </row>
    <row r="319" spans="3:4" x14ac:dyDescent="0.3">
      <c r="C319" s="87" t="s">
        <v>99</v>
      </c>
      <c r="D319" s="87" t="s">
        <v>284</v>
      </c>
    </row>
    <row r="320" spans="3:4" x14ac:dyDescent="0.3">
      <c r="C320" s="87" t="s">
        <v>99</v>
      </c>
      <c r="D320" s="87" t="s">
        <v>294</v>
      </c>
    </row>
    <row r="321" spans="3:4" x14ac:dyDescent="0.3">
      <c r="C321" s="87" t="s">
        <v>99</v>
      </c>
      <c r="D321" s="87" t="s">
        <v>304</v>
      </c>
    </row>
    <row r="322" spans="3:4" x14ac:dyDescent="0.3">
      <c r="C322" s="87" t="s">
        <v>99</v>
      </c>
      <c r="D322" s="87" t="s">
        <v>313</v>
      </c>
    </row>
    <row r="323" spans="3:4" x14ac:dyDescent="0.3">
      <c r="C323" s="87" t="s">
        <v>99</v>
      </c>
      <c r="D323" s="87" t="s">
        <v>323</v>
      </c>
    </row>
    <row r="324" spans="3:4" x14ac:dyDescent="0.3">
      <c r="C324" s="87" t="s">
        <v>99</v>
      </c>
      <c r="D324" s="87" t="s">
        <v>332</v>
      </c>
    </row>
    <row r="325" spans="3:4" x14ac:dyDescent="0.3">
      <c r="C325" s="87" t="s">
        <v>99</v>
      </c>
      <c r="D325" s="87" t="s">
        <v>341</v>
      </c>
    </row>
    <row r="326" spans="3:4" x14ac:dyDescent="0.3">
      <c r="C326" s="87" t="s">
        <v>99</v>
      </c>
      <c r="D326" s="87" t="s">
        <v>350</v>
      </c>
    </row>
    <row r="327" spans="3:4" x14ac:dyDescent="0.3">
      <c r="C327" s="87" t="s">
        <v>99</v>
      </c>
      <c r="D327" s="87" t="s">
        <v>360</v>
      </c>
    </row>
    <row r="328" spans="3:4" x14ac:dyDescent="0.3">
      <c r="C328" s="87" t="s">
        <v>99</v>
      </c>
      <c r="D328" s="87" t="s">
        <v>370</v>
      </c>
    </row>
    <row r="329" spans="3:4" x14ac:dyDescent="0.3">
      <c r="C329" s="87" t="s">
        <v>99</v>
      </c>
      <c r="D329" s="87" t="s">
        <v>379</v>
      </c>
    </row>
    <row r="330" spans="3:4" x14ac:dyDescent="0.3">
      <c r="C330" s="87" t="s">
        <v>99</v>
      </c>
      <c r="D330" s="87" t="s">
        <v>346</v>
      </c>
    </row>
    <row r="331" spans="3:4" x14ac:dyDescent="0.3">
      <c r="C331" s="87" t="s">
        <v>99</v>
      </c>
      <c r="D331" s="87" t="s">
        <v>397</v>
      </c>
    </row>
    <row r="332" spans="3:4" x14ac:dyDescent="0.3">
      <c r="C332" s="87" t="s">
        <v>99</v>
      </c>
      <c r="D332" s="87" t="s">
        <v>407</v>
      </c>
    </row>
    <row r="333" spans="3:4" x14ac:dyDescent="0.3">
      <c r="C333" s="87" t="s">
        <v>99</v>
      </c>
      <c r="D333" s="87" t="s">
        <v>416</v>
      </c>
    </row>
    <row r="334" spans="3:4" x14ac:dyDescent="0.3">
      <c r="C334" s="87" t="s">
        <v>99</v>
      </c>
      <c r="D334" s="87" t="s">
        <v>426</v>
      </c>
    </row>
    <row r="335" spans="3:4" x14ac:dyDescent="0.3">
      <c r="C335" s="87" t="s">
        <v>99</v>
      </c>
      <c r="D335" s="87" t="s">
        <v>436</v>
      </c>
    </row>
    <row r="336" spans="3:4" x14ac:dyDescent="0.3">
      <c r="C336" s="87" t="s">
        <v>99</v>
      </c>
      <c r="D336" s="87" t="s">
        <v>446</v>
      </c>
    </row>
    <row r="337" spans="3:4" x14ac:dyDescent="0.3">
      <c r="C337" s="87" t="s">
        <v>99</v>
      </c>
      <c r="D337" s="87" t="s">
        <v>456</v>
      </c>
    </row>
    <row r="338" spans="3:4" x14ac:dyDescent="0.3">
      <c r="C338" s="87" t="s">
        <v>99</v>
      </c>
      <c r="D338" s="87" t="s">
        <v>466</v>
      </c>
    </row>
    <row r="339" spans="3:4" x14ac:dyDescent="0.3">
      <c r="C339" s="87" t="s">
        <v>99</v>
      </c>
      <c r="D339" s="87" t="s">
        <v>476</v>
      </c>
    </row>
    <row r="340" spans="3:4" x14ac:dyDescent="0.3">
      <c r="C340" s="87" t="s">
        <v>99</v>
      </c>
      <c r="D340" s="87" t="s">
        <v>486</v>
      </c>
    </row>
    <row r="341" spans="3:4" x14ac:dyDescent="0.3">
      <c r="C341" s="87" t="s">
        <v>99</v>
      </c>
      <c r="D341" s="87" t="s">
        <v>496</v>
      </c>
    </row>
    <row r="342" spans="3:4" x14ac:dyDescent="0.3">
      <c r="C342" s="87" t="s">
        <v>99</v>
      </c>
      <c r="D342" s="87" t="s">
        <v>506</v>
      </c>
    </row>
    <row r="343" spans="3:4" x14ac:dyDescent="0.3">
      <c r="C343" s="87" t="s">
        <v>99</v>
      </c>
      <c r="D343" s="87" t="s">
        <v>516</v>
      </c>
    </row>
    <row r="344" spans="3:4" x14ac:dyDescent="0.3">
      <c r="C344" s="87" t="s">
        <v>99</v>
      </c>
      <c r="D344" s="87" t="s">
        <v>526</v>
      </c>
    </row>
    <row r="345" spans="3:4" x14ac:dyDescent="0.3">
      <c r="C345" s="87" t="s">
        <v>99</v>
      </c>
      <c r="D345" s="87" t="s">
        <v>536</v>
      </c>
    </row>
    <row r="346" spans="3:4" x14ac:dyDescent="0.3">
      <c r="C346" s="87" t="s">
        <v>99</v>
      </c>
      <c r="D346" s="87" t="s">
        <v>546</v>
      </c>
    </row>
    <row r="347" spans="3:4" x14ac:dyDescent="0.3">
      <c r="C347" s="87" t="s">
        <v>99</v>
      </c>
      <c r="D347" s="87" t="s">
        <v>556</v>
      </c>
    </row>
    <row r="348" spans="3:4" x14ac:dyDescent="0.3">
      <c r="C348" s="87" t="s">
        <v>99</v>
      </c>
      <c r="D348" s="87" t="s">
        <v>566</v>
      </c>
    </row>
    <row r="349" spans="3:4" x14ac:dyDescent="0.3">
      <c r="C349" s="87" t="s">
        <v>99</v>
      </c>
      <c r="D349" s="87" t="s">
        <v>576</v>
      </c>
    </row>
    <row r="350" spans="3:4" x14ac:dyDescent="0.3">
      <c r="C350" s="87" t="s">
        <v>99</v>
      </c>
      <c r="D350" s="87" t="s">
        <v>585</v>
      </c>
    </row>
    <row r="351" spans="3:4" x14ac:dyDescent="0.3">
      <c r="C351" s="87" t="s">
        <v>99</v>
      </c>
      <c r="D351" s="87" t="s">
        <v>594</v>
      </c>
    </row>
    <row r="352" spans="3:4" x14ac:dyDescent="0.3">
      <c r="C352" s="87" t="s">
        <v>99</v>
      </c>
      <c r="D352" s="87" t="s">
        <v>604</v>
      </c>
    </row>
    <row r="353" spans="3:4" x14ac:dyDescent="0.3">
      <c r="C353" s="87" t="s">
        <v>99</v>
      </c>
      <c r="D353" s="87" t="s">
        <v>613</v>
      </c>
    </row>
    <row r="354" spans="3:4" x14ac:dyDescent="0.3">
      <c r="C354" s="87" t="s">
        <v>99</v>
      </c>
      <c r="D354" s="87" t="s">
        <v>622</v>
      </c>
    </row>
    <row r="355" spans="3:4" x14ac:dyDescent="0.3">
      <c r="C355" s="87" t="s">
        <v>99</v>
      </c>
      <c r="D355" s="87" t="s">
        <v>631</v>
      </c>
    </row>
    <row r="356" spans="3:4" x14ac:dyDescent="0.3">
      <c r="C356" s="87" t="s">
        <v>99</v>
      </c>
      <c r="D356" s="87" t="s">
        <v>641</v>
      </c>
    </row>
    <row r="357" spans="3:4" x14ac:dyDescent="0.3">
      <c r="C357" s="87" t="s">
        <v>99</v>
      </c>
      <c r="D357" s="87" t="s">
        <v>651</v>
      </c>
    </row>
    <row r="358" spans="3:4" x14ac:dyDescent="0.3">
      <c r="C358" s="87" t="s">
        <v>99</v>
      </c>
      <c r="D358" s="87" t="s">
        <v>659</v>
      </c>
    </row>
    <row r="359" spans="3:4" x14ac:dyDescent="0.3">
      <c r="C359" s="87" t="s">
        <v>99</v>
      </c>
      <c r="D359" s="87" t="s">
        <v>667</v>
      </c>
    </row>
    <row r="360" spans="3:4" x14ac:dyDescent="0.3">
      <c r="C360" s="87" t="s">
        <v>99</v>
      </c>
      <c r="D360" s="87" t="s">
        <v>675</v>
      </c>
    </row>
    <row r="361" spans="3:4" x14ac:dyDescent="0.3">
      <c r="C361" s="87" t="s">
        <v>99</v>
      </c>
      <c r="D361" s="87" t="s">
        <v>683</v>
      </c>
    </row>
    <row r="362" spans="3:4" x14ac:dyDescent="0.3">
      <c r="C362" s="87" t="s">
        <v>99</v>
      </c>
      <c r="D362" s="87" t="s">
        <v>691</v>
      </c>
    </row>
    <row r="363" spans="3:4" x14ac:dyDescent="0.3">
      <c r="C363" s="87" t="s">
        <v>99</v>
      </c>
      <c r="D363" s="87" t="s">
        <v>699</v>
      </c>
    </row>
    <row r="364" spans="3:4" x14ac:dyDescent="0.3">
      <c r="C364" s="87" t="s">
        <v>99</v>
      </c>
      <c r="D364" s="87" t="s">
        <v>705</v>
      </c>
    </row>
    <row r="365" spans="3:4" x14ac:dyDescent="0.3">
      <c r="C365" s="87" t="s">
        <v>99</v>
      </c>
      <c r="D365" s="87" t="s">
        <v>710</v>
      </c>
    </row>
    <row r="366" spans="3:4" x14ac:dyDescent="0.3">
      <c r="C366" s="87" t="s">
        <v>99</v>
      </c>
      <c r="D366" s="87" t="s">
        <v>717</v>
      </c>
    </row>
    <row r="367" spans="3:4" x14ac:dyDescent="0.3">
      <c r="C367" s="87" t="s">
        <v>99</v>
      </c>
      <c r="D367" s="87" t="s">
        <v>724</v>
      </c>
    </row>
    <row r="368" spans="3:4" x14ac:dyDescent="0.3">
      <c r="C368" s="87" t="s">
        <v>99</v>
      </c>
      <c r="D368" s="87" t="s">
        <v>731</v>
      </c>
    </row>
    <row r="369" spans="3:4" x14ac:dyDescent="0.3">
      <c r="C369" s="87" t="s">
        <v>99</v>
      </c>
      <c r="D369" s="87" t="s">
        <v>737</v>
      </c>
    </row>
    <row r="370" spans="3:4" x14ac:dyDescent="0.3">
      <c r="C370" s="87" t="s">
        <v>99</v>
      </c>
      <c r="D370" s="87" t="s">
        <v>743</v>
      </c>
    </row>
    <row r="371" spans="3:4" x14ac:dyDescent="0.3">
      <c r="C371" s="87" t="s">
        <v>99</v>
      </c>
      <c r="D371" s="87" t="s">
        <v>521</v>
      </c>
    </row>
    <row r="372" spans="3:4" x14ac:dyDescent="0.3">
      <c r="C372" s="87" t="s">
        <v>99</v>
      </c>
      <c r="D372" s="87" t="s">
        <v>756</v>
      </c>
    </row>
    <row r="373" spans="3:4" x14ac:dyDescent="0.3">
      <c r="C373" s="87" t="s">
        <v>99</v>
      </c>
      <c r="D373" s="87" t="s">
        <v>762</v>
      </c>
    </row>
    <row r="374" spans="3:4" x14ac:dyDescent="0.3">
      <c r="C374" s="87" t="s">
        <v>99</v>
      </c>
      <c r="D374" s="87" t="s">
        <v>769</v>
      </c>
    </row>
    <row r="375" spans="3:4" x14ac:dyDescent="0.3">
      <c r="C375" s="87" t="s">
        <v>99</v>
      </c>
      <c r="D375" s="87" t="s">
        <v>776</v>
      </c>
    </row>
    <row r="376" spans="3:4" x14ac:dyDescent="0.3">
      <c r="C376" s="87" t="s">
        <v>99</v>
      </c>
      <c r="D376" s="87" t="s">
        <v>783</v>
      </c>
    </row>
    <row r="377" spans="3:4" x14ac:dyDescent="0.3">
      <c r="C377" s="87" t="s">
        <v>99</v>
      </c>
      <c r="D377" s="87" t="s">
        <v>789</v>
      </c>
    </row>
    <row r="378" spans="3:4" x14ac:dyDescent="0.3">
      <c r="C378" s="87" t="s">
        <v>99</v>
      </c>
      <c r="D378" s="87" t="s">
        <v>795</v>
      </c>
    </row>
    <row r="379" spans="3:4" x14ac:dyDescent="0.3">
      <c r="C379" s="87" t="s">
        <v>99</v>
      </c>
      <c r="D379" s="87" t="s">
        <v>802</v>
      </c>
    </row>
    <row r="380" spans="3:4" x14ac:dyDescent="0.3">
      <c r="C380" s="87" t="s">
        <v>99</v>
      </c>
      <c r="D380" s="87" t="s">
        <v>808</v>
      </c>
    </row>
    <row r="381" spans="3:4" x14ac:dyDescent="0.3">
      <c r="C381" s="87" t="s">
        <v>99</v>
      </c>
      <c r="D381" s="87" t="s">
        <v>815</v>
      </c>
    </row>
    <row r="382" spans="3:4" x14ac:dyDescent="0.3">
      <c r="C382" s="87" t="s">
        <v>99</v>
      </c>
      <c r="D382" s="87" t="s">
        <v>821</v>
      </c>
    </row>
    <row r="383" spans="3:4" x14ac:dyDescent="0.3">
      <c r="C383" s="87" t="s">
        <v>99</v>
      </c>
      <c r="D383" s="87" t="s">
        <v>827</v>
      </c>
    </row>
    <row r="384" spans="3:4" x14ac:dyDescent="0.3">
      <c r="C384" s="87" t="s">
        <v>99</v>
      </c>
      <c r="D384" s="87" t="s">
        <v>834</v>
      </c>
    </row>
    <row r="385" spans="3:4" x14ac:dyDescent="0.3">
      <c r="C385" s="87" t="s">
        <v>99</v>
      </c>
      <c r="D385" s="87" t="s">
        <v>840</v>
      </c>
    </row>
    <row r="386" spans="3:4" x14ac:dyDescent="0.3">
      <c r="C386" s="87" t="s">
        <v>99</v>
      </c>
      <c r="D386" s="87" t="s">
        <v>846</v>
      </c>
    </row>
    <row r="387" spans="3:4" x14ac:dyDescent="0.3">
      <c r="C387" s="87" t="s">
        <v>99</v>
      </c>
      <c r="D387" s="87" t="s">
        <v>853</v>
      </c>
    </row>
    <row r="388" spans="3:4" x14ac:dyDescent="0.3">
      <c r="C388" s="87" t="s">
        <v>99</v>
      </c>
      <c r="D388" s="87" t="s">
        <v>859</v>
      </c>
    </row>
    <row r="389" spans="3:4" x14ac:dyDescent="0.3">
      <c r="C389" s="87" t="s">
        <v>99</v>
      </c>
      <c r="D389" s="87" t="s">
        <v>866</v>
      </c>
    </row>
    <row r="390" spans="3:4" x14ac:dyDescent="0.3">
      <c r="C390" s="87" t="s">
        <v>99</v>
      </c>
      <c r="D390" s="87" t="s">
        <v>873</v>
      </c>
    </row>
    <row r="391" spans="3:4" x14ac:dyDescent="0.3">
      <c r="C391" s="87" t="s">
        <v>99</v>
      </c>
      <c r="D391" s="87" t="s">
        <v>879</v>
      </c>
    </row>
    <row r="392" spans="3:4" x14ac:dyDescent="0.3">
      <c r="C392" s="87" t="s">
        <v>99</v>
      </c>
      <c r="D392" s="87" t="s">
        <v>886</v>
      </c>
    </row>
    <row r="393" spans="3:4" x14ac:dyDescent="0.3">
      <c r="C393" s="87" t="s">
        <v>99</v>
      </c>
      <c r="D393" s="87" t="s">
        <v>893</v>
      </c>
    </row>
    <row r="394" spans="3:4" x14ac:dyDescent="0.3">
      <c r="C394" s="87" t="s">
        <v>99</v>
      </c>
      <c r="D394" s="87" t="s">
        <v>900</v>
      </c>
    </row>
    <row r="395" spans="3:4" x14ac:dyDescent="0.3">
      <c r="C395" s="87" t="s">
        <v>99</v>
      </c>
      <c r="D395" s="87" t="s">
        <v>907</v>
      </c>
    </row>
    <row r="396" spans="3:4" x14ac:dyDescent="0.3">
      <c r="C396" s="87" t="s">
        <v>99</v>
      </c>
      <c r="D396" s="87" t="s">
        <v>914</v>
      </c>
    </row>
    <row r="397" spans="3:4" x14ac:dyDescent="0.3">
      <c r="C397" s="87" t="s">
        <v>99</v>
      </c>
      <c r="D397" s="87" t="s">
        <v>921</v>
      </c>
    </row>
    <row r="398" spans="3:4" x14ac:dyDescent="0.3">
      <c r="C398" s="87" t="s">
        <v>99</v>
      </c>
      <c r="D398" s="87" t="s">
        <v>928</v>
      </c>
    </row>
    <row r="399" spans="3:4" x14ac:dyDescent="0.3">
      <c r="C399" s="87" t="s">
        <v>99</v>
      </c>
      <c r="D399" s="87" t="s">
        <v>934</v>
      </c>
    </row>
    <row r="400" spans="3:4" x14ac:dyDescent="0.3">
      <c r="C400" s="87" t="s">
        <v>99</v>
      </c>
      <c r="D400" s="87" t="s">
        <v>940</v>
      </c>
    </row>
    <row r="401" spans="3:4" x14ac:dyDescent="0.3">
      <c r="C401" s="87" t="s">
        <v>99</v>
      </c>
      <c r="D401" s="87" t="s">
        <v>947</v>
      </c>
    </row>
    <row r="402" spans="3:4" x14ac:dyDescent="0.3">
      <c r="C402" s="87" t="s">
        <v>99</v>
      </c>
      <c r="D402" s="87" t="s">
        <v>953</v>
      </c>
    </row>
    <row r="403" spans="3:4" x14ac:dyDescent="0.3">
      <c r="C403" s="87" t="s">
        <v>99</v>
      </c>
      <c r="D403" s="87" t="s">
        <v>960</v>
      </c>
    </row>
    <row r="404" spans="3:4" x14ac:dyDescent="0.3">
      <c r="C404" s="87" t="s">
        <v>99</v>
      </c>
      <c r="D404" s="87" t="s">
        <v>967</v>
      </c>
    </row>
    <row r="405" spans="3:4" x14ac:dyDescent="0.3">
      <c r="C405" s="87" t="s">
        <v>99</v>
      </c>
      <c r="D405" s="87" t="s">
        <v>974</v>
      </c>
    </row>
    <row r="406" spans="3:4" x14ac:dyDescent="0.3">
      <c r="C406" s="87" t="s">
        <v>99</v>
      </c>
      <c r="D406" s="87" t="s">
        <v>981</v>
      </c>
    </row>
    <row r="407" spans="3:4" x14ac:dyDescent="0.3">
      <c r="C407" s="87" t="s">
        <v>99</v>
      </c>
      <c r="D407" s="87" t="s">
        <v>988</v>
      </c>
    </row>
    <row r="408" spans="3:4" x14ac:dyDescent="0.3">
      <c r="C408" s="87" t="s">
        <v>99</v>
      </c>
      <c r="D408" s="87" t="s">
        <v>995</v>
      </c>
    </row>
    <row r="409" spans="3:4" x14ac:dyDescent="0.3">
      <c r="C409" s="87" t="s">
        <v>99</v>
      </c>
      <c r="D409" s="87" t="s">
        <v>1002</v>
      </c>
    </row>
    <row r="410" spans="3:4" x14ac:dyDescent="0.3">
      <c r="C410" s="87" t="s">
        <v>99</v>
      </c>
      <c r="D410" s="87" t="s">
        <v>1008</v>
      </c>
    </row>
    <row r="411" spans="3:4" x14ac:dyDescent="0.3">
      <c r="C411" s="87" t="s">
        <v>99</v>
      </c>
      <c r="D411" s="87" t="s">
        <v>1013</v>
      </c>
    </row>
    <row r="412" spans="3:4" x14ac:dyDescent="0.3">
      <c r="C412" s="87" t="s">
        <v>99</v>
      </c>
      <c r="D412" s="87" t="s">
        <v>1018</v>
      </c>
    </row>
    <row r="413" spans="3:4" x14ac:dyDescent="0.3">
      <c r="C413" s="87" t="s">
        <v>99</v>
      </c>
      <c r="D413" s="87" t="s">
        <v>1023</v>
      </c>
    </row>
    <row r="414" spans="3:4" x14ac:dyDescent="0.3">
      <c r="C414" s="87" t="s">
        <v>99</v>
      </c>
      <c r="D414" s="87" t="s">
        <v>1027</v>
      </c>
    </row>
    <row r="415" spans="3:4" x14ac:dyDescent="0.3">
      <c r="C415" s="87" t="s">
        <v>99</v>
      </c>
      <c r="D415" s="87" t="s">
        <v>1032</v>
      </c>
    </row>
    <row r="416" spans="3:4" x14ac:dyDescent="0.3">
      <c r="C416" s="87" t="s">
        <v>99</v>
      </c>
      <c r="D416" s="87" t="s">
        <v>1036</v>
      </c>
    </row>
    <row r="417" spans="3:4" x14ac:dyDescent="0.3">
      <c r="C417" s="87" t="s">
        <v>99</v>
      </c>
      <c r="D417" s="87" t="s">
        <v>1040</v>
      </c>
    </row>
    <row r="418" spans="3:4" x14ac:dyDescent="0.3">
      <c r="C418" s="87" t="s">
        <v>99</v>
      </c>
      <c r="D418" s="87" t="s">
        <v>1044</v>
      </c>
    </row>
    <row r="419" spans="3:4" x14ac:dyDescent="0.3">
      <c r="C419" s="87" t="s">
        <v>99</v>
      </c>
      <c r="D419" s="87" t="s">
        <v>1048</v>
      </c>
    </row>
    <row r="420" spans="3:4" x14ac:dyDescent="0.3">
      <c r="C420" s="87" t="s">
        <v>99</v>
      </c>
      <c r="D420" s="87" t="s">
        <v>1052</v>
      </c>
    </row>
    <row r="421" spans="3:4" x14ac:dyDescent="0.3">
      <c r="C421" s="87" t="s">
        <v>110</v>
      </c>
      <c r="D421" s="87" t="s">
        <v>81</v>
      </c>
    </row>
    <row r="422" spans="3:4" x14ac:dyDescent="0.3">
      <c r="C422" s="87" t="s">
        <v>110</v>
      </c>
      <c r="D422" s="87" t="s">
        <v>92</v>
      </c>
    </row>
    <row r="423" spans="3:4" x14ac:dyDescent="0.3">
      <c r="C423" s="87" t="s">
        <v>110</v>
      </c>
      <c r="D423" s="87" t="s">
        <v>102</v>
      </c>
    </row>
    <row r="424" spans="3:4" x14ac:dyDescent="0.3">
      <c r="C424" s="87" t="s">
        <v>110</v>
      </c>
      <c r="D424" s="87" t="s">
        <v>114</v>
      </c>
    </row>
    <row r="425" spans="3:4" x14ac:dyDescent="0.3">
      <c r="C425" s="87" t="s">
        <v>110</v>
      </c>
      <c r="D425" s="87" t="s">
        <v>125</v>
      </c>
    </row>
    <row r="426" spans="3:4" x14ac:dyDescent="0.3">
      <c r="C426" s="87" t="s">
        <v>110</v>
      </c>
      <c r="D426" s="87" t="s">
        <v>137</v>
      </c>
    </row>
    <row r="427" spans="3:4" x14ac:dyDescent="0.3">
      <c r="C427" s="87" t="s">
        <v>110</v>
      </c>
      <c r="D427" s="87" t="s">
        <v>149</v>
      </c>
    </row>
    <row r="428" spans="3:4" x14ac:dyDescent="0.3">
      <c r="C428" s="87" t="s">
        <v>110</v>
      </c>
      <c r="D428" s="87" t="s">
        <v>161</v>
      </c>
    </row>
    <row r="429" spans="3:4" x14ac:dyDescent="0.3">
      <c r="C429" s="87" t="s">
        <v>110</v>
      </c>
      <c r="D429" s="87" t="s">
        <v>173</v>
      </c>
    </row>
    <row r="430" spans="3:4" x14ac:dyDescent="0.3">
      <c r="C430" s="87" t="s">
        <v>110</v>
      </c>
      <c r="D430" s="87" t="s">
        <v>184</v>
      </c>
    </row>
    <row r="431" spans="3:4" x14ac:dyDescent="0.3">
      <c r="C431" s="87" t="s">
        <v>110</v>
      </c>
      <c r="D431" s="87" t="s">
        <v>195</v>
      </c>
    </row>
    <row r="432" spans="3:4" x14ac:dyDescent="0.3">
      <c r="C432" s="87" t="s">
        <v>110</v>
      </c>
      <c r="D432" s="87" t="s">
        <v>204</v>
      </c>
    </row>
    <row r="433" spans="3:4" x14ac:dyDescent="0.3">
      <c r="C433" s="87" t="s">
        <v>110</v>
      </c>
      <c r="D433" s="87" t="s">
        <v>212</v>
      </c>
    </row>
    <row r="434" spans="3:4" x14ac:dyDescent="0.3">
      <c r="C434" s="87" t="s">
        <v>110</v>
      </c>
      <c r="D434" s="87" t="s">
        <v>222</v>
      </c>
    </row>
    <row r="435" spans="3:4" x14ac:dyDescent="0.3">
      <c r="C435" s="87" t="s">
        <v>110</v>
      </c>
      <c r="D435" s="87" t="s">
        <v>230</v>
      </c>
    </row>
    <row r="436" spans="3:4" x14ac:dyDescent="0.3">
      <c r="C436" s="87" t="s">
        <v>110</v>
      </c>
      <c r="D436" s="87" t="s">
        <v>240</v>
      </c>
    </row>
    <row r="437" spans="3:4" x14ac:dyDescent="0.3">
      <c r="C437" s="87" t="s">
        <v>110</v>
      </c>
      <c r="D437" s="87" t="s">
        <v>249</v>
      </c>
    </row>
    <row r="438" spans="3:4" x14ac:dyDescent="0.3">
      <c r="C438" s="87" t="s">
        <v>110</v>
      </c>
      <c r="D438" s="87" t="s">
        <v>258</v>
      </c>
    </row>
    <row r="439" spans="3:4" x14ac:dyDescent="0.3">
      <c r="C439" s="87" t="s">
        <v>110</v>
      </c>
      <c r="D439" s="87" t="s">
        <v>266</v>
      </c>
    </row>
    <row r="440" spans="3:4" x14ac:dyDescent="0.3">
      <c r="C440" s="87" t="s">
        <v>110</v>
      </c>
      <c r="D440" s="87" t="s">
        <v>275</v>
      </c>
    </row>
    <row r="441" spans="3:4" x14ac:dyDescent="0.3">
      <c r="C441" s="87" t="s">
        <v>110</v>
      </c>
      <c r="D441" s="87" t="s">
        <v>285</v>
      </c>
    </row>
    <row r="442" spans="3:4" x14ac:dyDescent="0.3">
      <c r="C442" s="87" t="s">
        <v>110</v>
      </c>
      <c r="D442" s="87" t="s">
        <v>295</v>
      </c>
    </row>
    <row r="443" spans="3:4" x14ac:dyDescent="0.3">
      <c r="C443" s="87" t="s">
        <v>110</v>
      </c>
      <c r="D443" s="87" t="s">
        <v>305</v>
      </c>
    </row>
    <row r="444" spans="3:4" x14ac:dyDescent="0.3">
      <c r="C444" s="87" t="s">
        <v>110</v>
      </c>
      <c r="D444" s="87" t="s">
        <v>314</v>
      </c>
    </row>
    <row r="445" spans="3:4" x14ac:dyDescent="0.3">
      <c r="C445" s="87" t="s">
        <v>110</v>
      </c>
      <c r="D445" s="87" t="s">
        <v>324</v>
      </c>
    </row>
    <row r="446" spans="3:4" x14ac:dyDescent="0.3">
      <c r="C446" s="87" t="s">
        <v>110</v>
      </c>
      <c r="D446" s="87" t="s">
        <v>333</v>
      </c>
    </row>
    <row r="447" spans="3:4" x14ac:dyDescent="0.3">
      <c r="C447" s="87" t="s">
        <v>110</v>
      </c>
      <c r="D447" s="87" t="s">
        <v>342</v>
      </c>
    </row>
    <row r="448" spans="3:4" x14ac:dyDescent="0.3">
      <c r="C448" s="87" t="s">
        <v>110</v>
      </c>
      <c r="D448" s="87" t="s">
        <v>351</v>
      </c>
    </row>
    <row r="449" spans="3:4" x14ac:dyDescent="0.3">
      <c r="C449" s="87" t="s">
        <v>110</v>
      </c>
      <c r="D449" s="87" t="s">
        <v>361</v>
      </c>
    </row>
    <row r="450" spans="3:4" x14ac:dyDescent="0.3">
      <c r="C450" s="87" t="s">
        <v>110</v>
      </c>
      <c r="D450" s="87" t="s">
        <v>371</v>
      </c>
    </row>
    <row r="451" spans="3:4" x14ac:dyDescent="0.3">
      <c r="C451" s="87" t="s">
        <v>110</v>
      </c>
      <c r="D451" s="87" t="s">
        <v>371</v>
      </c>
    </row>
    <row r="452" spans="3:4" x14ac:dyDescent="0.3">
      <c r="C452" s="87" t="s">
        <v>110</v>
      </c>
      <c r="D452" s="87" t="s">
        <v>388</v>
      </c>
    </row>
    <row r="453" spans="3:4" x14ac:dyDescent="0.3">
      <c r="C453" s="87" t="s">
        <v>110</v>
      </c>
      <c r="D453" s="87" t="s">
        <v>398</v>
      </c>
    </row>
    <row r="454" spans="3:4" x14ac:dyDescent="0.3">
      <c r="C454" s="87" t="s">
        <v>110</v>
      </c>
      <c r="D454" s="87" t="s">
        <v>408</v>
      </c>
    </row>
    <row r="455" spans="3:4" x14ac:dyDescent="0.3">
      <c r="C455" s="87" t="s">
        <v>110</v>
      </c>
      <c r="D455" s="87" t="s">
        <v>417</v>
      </c>
    </row>
    <row r="456" spans="3:4" x14ac:dyDescent="0.3">
      <c r="C456" s="87" t="s">
        <v>110</v>
      </c>
      <c r="D456" s="87" t="s">
        <v>427</v>
      </c>
    </row>
    <row r="457" spans="3:4" x14ac:dyDescent="0.3">
      <c r="C457" s="87" t="s">
        <v>110</v>
      </c>
      <c r="D457" s="87" t="s">
        <v>437</v>
      </c>
    </row>
    <row r="458" spans="3:4" x14ac:dyDescent="0.3">
      <c r="C458" s="87" t="s">
        <v>110</v>
      </c>
      <c r="D458" s="87" t="s">
        <v>447</v>
      </c>
    </row>
    <row r="459" spans="3:4" x14ac:dyDescent="0.3">
      <c r="C459" s="87" t="s">
        <v>110</v>
      </c>
      <c r="D459" s="87" t="s">
        <v>457</v>
      </c>
    </row>
    <row r="460" spans="3:4" x14ac:dyDescent="0.3">
      <c r="C460" s="87" t="s">
        <v>110</v>
      </c>
      <c r="D460" s="87" t="s">
        <v>467</v>
      </c>
    </row>
    <row r="461" spans="3:4" x14ac:dyDescent="0.3">
      <c r="C461" s="87" t="s">
        <v>110</v>
      </c>
      <c r="D461" s="87" t="s">
        <v>477</v>
      </c>
    </row>
    <row r="462" spans="3:4" x14ac:dyDescent="0.3">
      <c r="C462" s="87" t="s">
        <v>110</v>
      </c>
      <c r="D462" s="87" t="s">
        <v>487</v>
      </c>
    </row>
    <row r="463" spans="3:4" x14ac:dyDescent="0.3">
      <c r="C463" s="87" t="s">
        <v>110</v>
      </c>
      <c r="D463" s="87" t="s">
        <v>497</v>
      </c>
    </row>
    <row r="464" spans="3:4" x14ac:dyDescent="0.3">
      <c r="C464" s="87" t="s">
        <v>110</v>
      </c>
      <c r="D464" s="87" t="s">
        <v>507</v>
      </c>
    </row>
    <row r="465" spans="3:4" x14ac:dyDescent="0.3">
      <c r="C465" s="87" t="s">
        <v>110</v>
      </c>
      <c r="D465" s="87" t="s">
        <v>517</v>
      </c>
    </row>
    <row r="466" spans="3:4" x14ac:dyDescent="0.3">
      <c r="C466" s="87" t="s">
        <v>110</v>
      </c>
      <c r="D466" s="87" t="s">
        <v>527</v>
      </c>
    </row>
    <row r="467" spans="3:4" x14ac:dyDescent="0.3">
      <c r="C467" s="87" t="s">
        <v>110</v>
      </c>
      <c r="D467" s="87" t="s">
        <v>537</v>
      </c>
    </row>
    <row r="468" spans="3:4" x14ac:dyDescent="0.3">
      <c r="C468" s="87" t="s">
        <v>110</v>
      </c>
      <c r="D468" s="87" t="s">
        <v>547</v>
      </c>
    </row>
    <row r="469" spans="3:4" x14ac:dyDescent="0.3">
      <c r="C469" s="87" t="s">
        <v>110</v>
      </c>
      <c r="D469" s="87" t="s">
        <v>557</v>
      </c>
    </row>
    <row r="470" spans="3:4" x14ac:dyDescent="0.3">
      <c r="C470" s="87" t="s">
        <v>110</v>
      </c>
      <c r="D470" s="87" t="s">
        <v>567</v>
      </c>
    </row>
    <row r="471" spans="3:4" x14ac:dyDescent="0.3">
      <c r="C471" s="87" t="s">
        <v>110</v>
      </c>
      <c r="D471" s="87" t="s">
        <v>577</v>
      </c>
    </row>
    <row r="472" spans="3:4" x14ac:dyDescent="0.3">
      <c r="C472" s="87" t="s">
        <v>110</v>
      </c>
      <c r="D472" s="87" t="s">
        <v>586</v>
      </c>
    </row>
    <row r="473" spans="3:4" x14ac:dyDescent="0.3">
      <c r="C473" s="87" t="s">
        <v>110</v>
      </c>
      <c r="D473" s="87" t="s">
        <v>595</v>
      </c>
    </row>
    <row r="474" spans="3:4" x14ac:dyDescent="0.3">
      <c r="C474" s="87" t="s">
        <v>110</v>
      </c>
      <c r="D474" s="87" t="s">
        <v>523</v>
      </c>
    </row>
    <row r="475" spans="3:4" x14ac:dyDescent="0.3">
      <c r="C475" s="87" t="s">
        <v>110</v>
      </c>
      <c r="D475" s="87" t="s">
        <v>614</v>
      </c>
    </row>
    <row r="476" spans="3:4" x14ac:dyDescent="0.3">
      <c r="C476" s="87" t="s">
        <v>110</v>
      </c>
      <c r="D476" s="87" t="s">
        <v>623</v>
      </c>
    </row>
    <row r="477" spans="3:4" x14ac:dyDescent="0.3">
      <c r="C477" s="87" t="s">
        <v>110</v>
      </c>
      <c r="D477" s="87" t="s">
        <v>632</v>
      </c>
    </row>
    <row r="478" spans="3:4" x14ac:dyDescent="0.3">
      <c r="C478" s="87" t="s">
        <v>110</v>
      </c>
      <c r="D478" s="87" t="s">
        <v>642</v>
      </c>
    </row>
    <row r="479" spans="3:4" x14ac:dyDescent="0.3">
      <c r="C479" s="87" t="s">
        <v>110</v>
      </c>
      <c r="D479" s="87" t="s">
        <v>652</v>
      </c>
    </row>
    <row r="480" spans="3:4" x14ac:dyDescent="0.3">
      <c r="C480" s="87" t="s">
        <v>110</v>
      </c>
      <c r="D480" s="87" t="s">
        <v>660</v>
      </c>
    </row>
    <row r="481" spans="3:4" x14ac:dyDescent="0.3">
      <c r="C481" s="87" t="s">
        <v>110</v>
      </c>
      <c r="D481" s="87" t="s">
        <v>668</v>
      </c>
    </row>
    <row r="482" spans="3:4" x14ac:dyDescent="0.3">
      <c r="C482" s="87" t="s">
        <v>110</v>
      </c>
      <c r="D482" s="87" t="s">
        <v>676</v>
      </c>
    </row>
    <row r="483" spans="3:4" x14ac:dyDescent="0.3">
      <c r="C483" s="87" t="s">
        <v>110</v>
      </c>
      <c r="D483" s="87" t="s">
        <v>684</v>
      </c>
    </row>
    <row r="484" spans="3:4" x14ac:dyDescent="0.3">
      <c r="C484" s="87" t="s">
        <v>110</v>
      </c>
      <c r="D484" s="87" t="s">
        <v>692</v>
      </c>
    </row>
    <row r="485" spans="3:4" x14ac:dyDescent="0.3">
      <c r="C485" s="87" t="s">
        <v>169</v>
      </c>
      <c r="D485" s="87" t="s">
        <v>85</v>
      </c>
    </row>
    <row r="486" spans="3:4" x14ac:dyDescent="0.3">
      <c r="C486" s="87" t="s">
        <v>169</v>
      </c>
      <c r="D486" s="87" t="s">
        <v>96</v>
      </c>
    </row>
    <row r="487" spans="3:4" x14ac:dyDescent="0.3">
      <c r="C487" s="87" t="s">
        <v>169</v>
      </c>
      <c r="D487" s="87" t="s">
        <v>107</v>
      </c>
    </row>
    <row r="488" spans="3:4" x14ac:dyDescent="0.3">
      <c r="C488" s="87" t="s">
        <v>169</v>
      </c>
      <c r="D488" s="87" t="s">
        <v>119</v>
      </c>
    </row>
    <row r="489" spans="3:4" x14ac:dyDescent="0.3">
      <c r="C489" s="87" t="s">
        <v>169</v>
      </c>
      <c r="D489" s="87" t="s">
        <v>130</v>
      </c>
    </row>
    <row r="490" spans="3:4" x14ac:dyDescent="0.3">
      <c r="C490" s="87" t="s">
        <v>169</v>
      </c>
      <c r="D490" s="87" t="s">
        <v>142</v>
      </c>
    </row>
    <row r="491" spans="3:4" x14ac:dyDescent="0.3">
      <c r="C491" s="87" t="s">
        <v>169</v>
      </c>
      <c r="D491" s="87" t="s">
        <v>154</v>
      </c>
    </row>
    <row r="492" spans="3:4" x14ac:dyDescent="0.3">
      <c r="C492" s="87" t="s">
        <v>169</v>
      </c>
      <c r="D492" s="87" t="s">
        <v>166</v>
      </c>
    </row>
    <row r="493" spans="3:4" x14ac:dyDescent="0.3">
      <c r="C493" s="87" t="s">
        <v>169</v>
      </c>
      <c r="D493" s="87" t="s">
        <v>177</v>
      </c>
    </row>
    <row r="494" spans="3:4" x14ac:dyDescent="0.3">
      <c r="C494" s="87" t="s">
        <v>169</v>
      </c>
      <c r="D494" s="87" t="s">
        <v>189</v>
      </c>
    </row>
    <row r="495" spans="3:4" x14ac:dyDescent="0.3">
      <c r="C495" s="87" t="s">
        <v>169</v>
      </c>
      <c r="D495" s="87" t="s">
        <v>199</v>
      </c>
    </row>
    <row r="496" spans="3:4" x14ac:dyDescent="0.3">
      <c r="C496" s="87" t="s">
        <v>169</v>
      </c>
      <c r="D496" s="87" t="s">
        <v>209</v>
      </c>
    </row>
    <row r="497" spans="3:4" x14ac:dyDescent="0.3">
      <c r="C497" s="87" t="s">
        <v>169</v>
      </c>
      <c r="D497" s="87" t="s">
        <v>217</v>
      </c>
    </row>
    <row r="498" spans="3:4" x14ac:dyDescent="0.3">
      <c r="C498" s="87" t="s">
        <v>169</v>
      </c>
      <c r="D498" s="87" t="s">
        <v>226</v>
      </c>
    </row>
    <row r="499" spans="3:4" x14ac:dyDescent="0.3">
      <c r="C499" s="87" t="s">
        <v>169</v>
      </c>
      <c r="D499" s="87" t="s">
        <v>235</v>
      </c>
    </row>
    <row r="500" spans="3:4" x14ac:dyDescent="0.3">
      <c r="C500" s="87" t="s">
        <v>169</v>
      </c>
      <c r="D500" s="87" t="s">
        <v>245</v>
      </c>
    </row>
    <row r="501" spans="3:4" x14ac:dyDescent="0.3">
      <c r="C501" s="87" t="s">
        <v>169</v>
      </c>
      <c r="D501" s="87" t="s">
        <v>254</v>
      </c>
    </row>
    <row r="502" spans="3:4" x14ac:dyDescent="0.3">
      <c r="C502" s="87" t="s">
        <v>169</v>
      </c>
      <c r="D502" s="87" t="s">
        <v>262</v>
      </c>
    </row>
    <row r="503" spans="3:4" x14ac:dyDescent="0.3">
      <c r="C503" s="87" t="s">
        <v>169</v>
      </c>
      <c r="D503" s="87" t="s">
        <v>270</v>
      </c>
    </row>
    <row r="504" spans="3:4" x14ac:dyDescent="0.3">
      <c r="C504" s="87" t="s">
        <v>169</v>
      </c>
      <c r="D504" s="87" t="s">
        <v>280</v>
      </c>
    </row>
    <row r="505" spans="3:4" x14ac:dyDescent="0.3">
      <c r="C505" s="87" t="s">
        <v>169</v>
      </c>
      <c r="D505" s="87" t="s">
        <v>290</v>
      </c>
    </row>
    <row r="506" spans="3:4" x14ac:dyDescent="0.3">
      <c r="C506" s="87" t="s">
        <v>169</v>
      </c>
      <c r="D506" s="87" t="s">
        <v>300</v>
      </c>
    </row>
    <row r="507" spans="3:4" x14ac:dyDescent="0.3">
      <c r="C507" s="87" t="s">
        <v>169</v>
      </c>
      <c r="D507" s="87" t="s">
        <v>309</v>
      </c>
    </row>
    <row r="508" spans="3:4" x14ac:dyDescent="0.3">
      <c r="C508" s="87" t="s">
        <v>169</v>
      </c>
      <c r="D508" s="87" t="s">
        <v>319</v>
      </c>
    </row>
    <row r="509" spans="3:4" x14ac:dyDescent="0.3">
      <c r="C509" s="87" t="s">
        <v>169</v>
      </c>
      <c r="D509" s="87" t="s">
        <v>328</v>
      </c>
    </row>
    <row r="510" spans="3:4" x14ac:dyDescent="0.3">
      <c r="C510" s="87" t="s">
        <v>169</v>
      </c>
      <c r="D510" s="87" t="s">
        <v>338</v>
      </c>
    </row>
    <row r="511" spans="3:4" x14ac:dyDescent="0.3">
      <c r="C511" s="87" t="s">
        <v>169</v>
      </c>
      <c r="D511" s="87" t="s">
        <v>347</v>
      </c>
    </row>
    <row r="512" spans="3:4" x14ac:dyDescent="0.3">
      <c r="C512" s="87" t="s">
        <v>169</v>
      </c>
      <c r="D512" s="87" t="s">
        <v>356</v>
      </c>
    </row>
    <row r="513" spans="3:4" x14ac:dyDescent="0.3">
      <c r="C513" s="87" t="s">
        <v>169</v>
      </c>
      <c r="D513" s="87" t="s">
        <v>366</v>
      </c>
    </row>
    <row r="514" spans="3:4" x14ac:dyDescent="0.3">
      <c r="C514" s="87" t="s">
        <v>169</v>
      </c>
      <c r="D514" s="87" t="s">
        <v>375</v>
      </c>
    </row>
    <row r="515" spans="3:4" x14ac:dyDescent="0.3">
      <c r="C515" s="87" t="s">
        <v>169</v>
      </c>
      <c r="D515" s="87" t="s">
        <v>384</v>
      </c>
    </row>
    <row r="516" spans="3:4" x14ac:dyDescent="0.3">
      <c r="C516" s="87" t="s">
        <v>169</v>
      </c>
      <c r="D516" s="87" t="s">
        <v>393</v>
      </c>
    </row>
    <row r="517" spans="3:4" x14ac:dyDescent="0.3">
      <c r="C517" s="87" t="s">
        <v>169</v>
      </c>
      <c r="D517" s="87" t="s">
        <v>403</v>
      </c>
    </row>
    <row r="518" spans="3:4" x14ac:dyDescent="0.3">
      <c r="C518" s="87" t="s">
        <v>169</v>
      </c>
      <c r="D518" s="87" t="s">
        <v>413</v>
      </c>
    </row>
    <row r="519" spans="3:4" x14ac:dyDescent="0.3">
      <c r="C519" s="87" t="s">
        <v>169</v>
      </c>
      <c r="D519" s="87" t="s">
        <v>422</v>
      </c>
    </row>
    <row r="520" spans="3:4" x14ac:dyDescent="0.3">
      <c r="C520" s="87" t="s">
        <v>169</v>
      </c>
      <c r="D520" s="87" t="s">
        <v>432</v>
      </c>
    </row>
    <row r="521" spans="3:4" x14ac:dyDescent="0.3">
      <c r="C521" s="87" t="s">
        <v>169</v>
      </c>
      <c r="D521" s="87" t="s">
        <v>442</v>
      </c>
    </row>
    <row r="522" spans="3:4" x14ac:dyDescent="0.3">
      <c r="C522" s="87" t="s">
        <v>169</v>
      </c>
      <c r="D522" s="87" t="s">
        <v>452</v>
      </c>
    </row>
    <row r="523" spans="3:4" x14ac:dyDescent="0.3">
      <c r="C523" s="87" t="s">
        <v>169</v>
      </c>
      <c r="D523" s="87" t="s">
        <v>462</v>
      </c>
    </row>
    <row r="524" spans="3:4" x14ac:dyDescent="0.3">
      <c r="C524" s="87" t="s">
        <v>169</v>
      </c>
      <c r="D524" s="87" t="s">
        <v>472</v>
      </c>
    </row>
    <row r="525" spans="3:4" x14ac:dyDescent="0.3">
      <c r="C525" s="87" t="s">
        <v>169</v>
      </c>
      <c r="D525" s="87" t="s">
        <v>482</v>
      </c>
    </row>
    <row r="526" spans="3:4" x14ac:dyDescent="0.3">
      <c r="C526" s="87" t="s">
        <v>169</v>
      </c>
      <c r="D526" s="87" t="s">
        <v>492</v>
      </c>
    </row>
    <row r="527" spans="3:4" x14ac:dyDescent="0.3">
      <c r="C527" s="87" t="s">
        <v>169</v>
      </c>
      <c r="D527" s="87" t="s">
        <v>502</v>
      </c>
    </row>
    <row r="528" spans="3:4" x14ac:dyDescent="0.3">
      <c r="C528" s="87" t="s">
        <v>169</v>
      </c>
      <c r="D528" s="87" t="s">
        <v>512</v>
      </c>
    </row>
    <row r="529" spans="3:4" x14ac:dyDescent="0.3">
      <c r="C529" s="87" t="s">
        <v>169</v>
      </c>
      <c r="D529" s="87" t="s">
        <v>522</v>
      </c>
    </row>
    <row r="530" spans="3:4" x14ac:dyDescent="0.3">
      <c r="C530" s="87" t="s">
        <v>169</v>
      </c>
      <c r="D530" s="87" t="s">
        <v>532</v>
      </c>
    </row>
    <row r="531" spans="3:4" x14ac:dyDescent="0.3">
      <c r="C531" s="87" t="s">
        <v>169</v>
      </c>
      <c r="D531" s="87" t="s">
        <v>542</v>
      </c>
    </row>
    <row r="532" spans="3:4" x14ac:dyDescent="0.3">
      <c r="C532" s="87" t="s">
        <v>169</v>
      </c>
      <c r="D532" s="87" t="s">
        <v>552</v>
      </c>
    </row>
    <row r="533" spans="3:4" x14ac:dyDescent="0.3">
      <c r="C533" s="87" t="s">
        <v>169</v>
      </c>
      <c r="D533" s="87" t="s">
        <v>562</v>
      </c>
    </row>
    <row r="534" spans="3:4" x14ac:dyDescent="0.3">
      <c r="C534" s="87" t="s">
        <v>169</v>
      </c>
      <c r="D534" s="87" t="s">
        <v>572</v>
      </c>
    </row>
    <row r="535" spans="3:4" x14ac:dyDescent="0.3">
      <c r="C535" s="87" t="s">
        <v>169</v>
      </c>
      <c r="D535" s="87" t="s">
        <v>582</v>
      </c>
    </row>
    <row r="536" spans="3:4" x14ac:dyDescent="0.3">
      <c r="C536" s="87" t="s">
        <v>169</v>
      </c>
      <c r="D536" s="87" t="s">
        <v>591</v>
      </c>
    </row>
    <row r="537" spans="3:4" x14ac:dyDescent="0.3">
      <c r="C537" s="87" t="s">
        <v>169</v>
      </c>
      <c r="D537" s="87" t="s">
        <v>600</v>
      </c>
    </row>
    <row r="538" spans="3:4" x14ac:dyDescent="0.3">
      <c r="C538" s="87" t="s">
        <v>169</v>
      </c>
      <c r="D538" s="87" t="s">
        <v>609</v>
      </c>
    </row>
    <row r="539" spans="3:4" x14ac:dyDescent="0.3">
      <c r="C539" s="87" t="s">
        <v>169</v>
      </c>
      <c r="D539" s="87" t="s">
        <v>618</v>
      </c>
    </row>
    <row r="540" spans="3:4" x14ac:dyDescent="0.3">
      <c r="C540" s="87" t="s">
        <v>169</v>
      </c>
      <c r="D540" s="87" t="s">
        <v>627</v>
      </c>
    </row>
    <row r="541" spans="3:4" x14ac:dyDescent="0.3">
      <c r="C541" s="87" t="s">
        <v>169</v>
      </c>
      <c r="D541" s="87" t="s">
        <v>637</v>
      </c>
    </row>
    <row r="542" spans="3:4" x14ac:dyDescent="0.3">
      <c r="C542" s="87" t="s">
        <v>169</v>
      </c>
      <c r="D542" s="87" t="s">
        <v>647</v>
      </c>
    </row>
    <row r="543" spans="3:4" x14ac:dyDescent="0.3">
      <c r="C543" s="87" t="s">
        <v>169</v>
      </c>
      <c r="D543" s="87" t="s">
        <v>656</v>
      </c>
    </row>
    <row r="544" spans="3:4" x14ac:dyDescent="0.3">
      <c r="C544" s="87" t="s">
        <v>169</v>
      </c>
      <c r="D544" s="87" t="s">
        <v>664</v>
      </c>
    </row>
    <row r="545" spans="3:4" x14ac:dyDescent="0.3">
      <c r="C545" s="87" t="s">
        <v>169</v>
      </c>
      <c r="D545" s="87" t="s">
        <v>672</v>
      </c>
    </row>
    <row r="546" spans="3:4" x14ac:dyDescent="0.3">
      <c r="C546" s="87" t="s">
        <v>169</v>
      </c>
      <c r="D546" s="87" t="s">
        <v>680</v>
      </c>
    </row>
    <row r="547" spans="3:4" x14ac:dyDescent="0.3">
      <c r="C547" s="87" t="s">
        <v>169</v>
      </c>
      <c r="D547" s="87" t="s">
        <v>688</v>
      </c>
    </row>
    <row r="548" spans="3:4" x14ac:dyDescent="0.3">
      <c r="C548" s="87" t="s">
        <v>169</v>
      </c>
      <c r="D548" s="87" t="s">
        <v>696</v>
      </c>
    </row>
    <row r="549" spans="3:4" x14ac:dyDescent="0.3">
      <c r="C549" s="87" t="s">
        <v>169</v>
      </c>
      <c r="D549" s="87" t="s">
        <v>702</v>
      </c>
    </row>
    <row r="550" spans="3:4" x14ac:dyDescent="0.3">
      <c r="C550" s="87" t="s">
        <v>169</v>
      </c>
      <c r="D550" s="87" t="s">
        <v>708</v>
      </c>
    </row>
    <row r="551" spans="3:4" x14ac:dyDescent="0.3">
      <c r="C551" s="87" t="s">
        <v>169</v>
      </c>
      <c r="D551" s="87" t="s">
        <v>714</v>
      </c>
    </row>
    <row r="552" spans="3:4" x14ac:dyDescent="0.3">
      <c r="C552" s="87" t="s">
        <v>169</v>
      </c>
      <c r="D552" s="87" t="s">
        <v>721</v>
      </c>
    </row>
    <row r="553" spans="3:4" x14ac:dyDescent="0.3">
      <c r="C553" s="87" t="s">
        <v>169</v>
      </c>
      <c r="D553" s="87" t="s">
        <v>728</v>
      </c>
    </row>
    <row r="554" spans="3:4" x14ac:dyDescent="0.3">
      <c r="C554" s="87" t="s">
        <v>169</v>
      </c>
      <c r="D554" s="87" t="s">
        <v>734</v>
      </c>
    </row>
    <row r="555" spans="3:4" x14ac:dyDescent="0.3">
      <c r="C555" s="87" t="s">
        <v>169</v>
      </c>
      <c r="D555" s="87" t="s">
        <v>740</v>
      </c>
    </row>
    <row r="556" spans="3:4" x14ac:dyDescent="0.3">
      <c r="C556" s="87" t="s">
        <v>169</v>
      </c>
      <c r="D556" s="87" t="s">
        <v>747</v>
      </c>
    </row>
    <row r="557" spans="3:4" x14ac:dyDescent="0.3">
      <c r="C557" s="87" t="s">
        <v>169</v>
      </c>
      <c r="D557" s="87" t="s">
        <v>753</v>
      </c>
    </row>
    <row r="558" spans="3:4" x14ac:dyDescent="0.3">
      <c r="C558" s="87" t="s">
        <v>169</v>
      </c>
      <c r="D558" s="87" t="s">
        <v>760</v>
      </c>
    </row>
    <row r="559" spans="3:4" x14ac:dyDescent="0.3">
      <c r="C559" s="87" t="s">
        <v>169</v>
      </c>
      <c r="D559" s="87" t="s">
        <v>766</v>
      </c>
    </row>
    <row r="560" spans="3:4" x14ac:dyDescent="0.3">
      <c r="C560" s="87" t="s">
        <v>169</v>
      </c>
      <c r="D560" s="87" t="s">
        <v>773</v>
      </c>
    </row>
    <row r="561" spans="3:4" x14ac:dyDescent="0.3">
      <c r="C561" s="87" t="s">
        <v>169</v>
      </c>
      <c r="D561" s="87" t="s">
        <v>780</v>
      </c>
    </row>
    <row r="562" spans="3:4" x14ac:dyDescent="0.3">
      <c r="C562" s="87" t="s">
        <v>169</v>
      </c>
      <c r="D562" s="87" t="s">
        <v>786</v>
      </c>
    </row>
    <row r="563" spans="3:4" x14ac:dyDescent="0.3">
      <c r="C563" s="87" t="s">
        <v>169</v>
      </c>
      <c r="D563" s="87" t="s">
        <v>737</v>
      </c>
    </row>
    <row r="564" spans="3:4" x14ac:dyDescent="0.3">
      <c r="C564" s="87" t="s">
        <v>169</v>
      </c>
      <c r="D564" s="87" t="s">
        <v>799</v>
      </c>
    </row>
    <row r="565" spans="3:4" x14ac:dyDescent="0.3">
      <c r="C565" s="87" t="s">
        <v>169</v>
      </c>
      <c r="D565" s="87" t="s">
        <v>806</v>
      </c>
    </row>
    <row r="566" spans="3:4" x14ac:dyDescent="0.3">
      <c r="C566" s="87" t="s">
        <v>169</v>
      </c>
      <c r="D566" s="87" t="s">
        <v>812</v>
      </c>
    </row>
    <row r="567" spans="3:4" x14ac:dyDescent="0.3">
      <c r="C567" s="87" t="s">
        <v>169</v>
      </c>
      <c r="D567" s="87" t="s">
        <v>818</v>
      </c>
    </row>
    <row r="568" spans="3:4" x14ac:dyDescent="0.3">
      <c r="C568" s="87" t="s">
        <v>169</v>
      </c>
      <c r="D568" s="87" t="s">
        <v>825</v>
      </c>
    </row>
    <row r="569" spans="3:4" x14ac:dyDescent="0.3">
      <c r="C569" s="87" t="s">
        <v>169</v>
      </c>
      <c r="D569" s="87" t="s">
        <v>831</v>
      </c>
    </row>
    <row r="570" spans="3:4" x14ac:dyDescent="0.3">
      <c r="C570" s="87" t="s">
        <v>169</v>
      </c>
      <c r="D570" s="87" t="s">
        <v>838</v>
      </c>
    </row>
    <row r="571" spans="3:4" x14ac:dyDescent="0.3">
      <c r="C571" s="87" t="s">
        <v>169</v>
      </c>
      <c r="D571" s="87" t="s">
        <v>843</v>
      </c>
    </row>
    <row r="572" spans="3:4" x14ac:dyDescent="0.3">
      <c r="C572" s="87" t="s">
        <v>169</v>
      </c>
      <c r="D572" s="87" t="s">
        <v>850</v>
      </c>
    </row>
    <row r="573" spans="3:4" x14ac:dyDescent="0.3">
      <c r="C573" s="87" t="s">
        <v>169</v>
      </c>
      <c r="D573" s="87" t="s">
        <v>857</v>
      </c>
    </row>
    <row r="574" spans="3:4" x14ac:dyDescent="0.3">
      <c r="C574" s="87" t="s">
        <v>169</v>
      </c>
      <c r="D574" s="87" t="s">
        <v>863</v>
      </c>
    </row>
    <row r="575" spans="3:4" x14ac:dyDescent="0.3">
      <c r="C575" s="87" t="s">
        <v>169</v>
      </c>
      <c r="D575" s="87" t="s">
        <v>870</v>
      </c>
    </row>
    <row r="576" spans="3:4" x14ac:dyDescent="0.3">
      <c r="C576" s="87" t="s">
        <v>169</v>
      </c>
      <c r="D576" s="87" t="s">
        <v>877</v>
      </c>
    </row>
    <row r="577" spans="3:4" x14ac:dyDescent="0.3">
      <c r="C577" s="87" t="s">
        <v>169</v>
      </c>
      <c r="D577" s="87" t="s">
        <v>883</v>
      </c>
    </row>
    <row r="578" spans="3:4" x14ac:dyDescent="0.3">
      <c r="C578" s="87" t="s">
        <v>169</v>
      </c>
      <c r="D578" s="87" t="s">
        <v>890</v>
      </c>
    </row>
    <row r="579" spans="3:4" x14ac:dyDescent="0.3">
      <c r="C579" s="87" t="s">
        <v>169</v>
      </c>
      <c r="D579" s="87" t="s">
        <v>897</v>
      </c>
    </row>
    <row r="580" spans="3:4" x14ac:dyDescent="0.3">
      <c r="C580" s="87" t="s">
        <v>169</v>
      </c>
      <c r="D580" s="87" t="s">
        <v>904</v>
      </c>
    </row>
    <row r="581" spans="3:4" x14ac:dyDescent="0.3">
      <c r="C581" s="87" t="s">
        <v>169</v>
      </c>
      <c r="D581" s="87" t="s">
        <v>911</v>
      </c>
    </row>
    <row r="582" spans="3:4" x14ac:dyDescent="0.3">
      <c r="C582" s="87" t="s">
        <v>169</v>
      </c>
      <c r="D582" s="87" t="s">
        <v>918</v>
      </c>
    </row>
    <row r="583" spans="3:4" x14ac:dyDescent="0.3">
      <c r="C583" s="87" t="s">
        <v>169</v>
      </c>
      <c r="D583" s="87" t="s">
        <v>925</v>
      </c>
    </row>
    <row r="584" spans="3:4" x14ac:dyDescent="0.3">
      <c r="C584" s="87" t="s">
        <v>169</v>
      </c>
      <c r="D584" s="87" t="s">
        <v>932</v>
      </c>
    </row>
    <row r="585" spans="3:4" x14ac:dyDescent="0.3">
      <c r="C585" s="87" t="s">
        <v>169</v>
      </c>
      <c r="D585" s="87" t="s">
        <v>937</v>
      </c>
    </row>
    <row r="586" spans="3:4" x14ac:dyDescent="0.3">
      <c r="C586" s="87" t="s">
        <v>169</v>
      </c>
      <c r="D586" s="87" t="s">
        <v>944</v>
      </c>
    </row>
    <row r="587" spans="3:4" x14ac:dyDescent="0.3">
      <c r="C587" s="87" t="s">
        <v>169</v>
      </c>
      <c r="D587" s="87" t="s">
        <v>951</v>
      </c>
    </row>
    <row r="588" spans="3:4" x14ac:dyDescent="0.3">
      <c r="C588" s="87" t="s">
        <v>169</v>
      </c>
      <c r="D588" s="87" t="s">
        <v>957</v>
      </c>
    </row>
    <row r="589" spans="3:4" x14ac:dyDescent="0.3">
      <c r="C589" s="87" t="s">
        <v>169</v>
      </c>
      <c r="D589" s="87" t="s">
        <v>964</v>
      </c>
    </row>
    <row r="590" spans="3:4" x14ac:dyDescent="0.3">
      <c r="C590" s="87" t="s">
        <v>169</v>
      </c>
      <c r="D590" s="87" t="s">
        <v>971</v>
      </c>
    </row>
    <row r="591" spans="3:4" x14ac:dyDescent="0.3">
      <c r="C591" s="87" t="s">
        <v>169</v>
      </c>
      <c r="D591" s="87" t="s">
        <v>978</v>
      </c>
    </row>
    <row r="592" spans="3:4" x14ac:dyDescent="0.3">
      <c r="C592" s="87" t="s">
        <v>169</v>
      </c>
      <c r="D592" s="87" t="s">
        <v>985</v>
      </c>
    </row>
    <row r="593" spans="3:4" x14ac:dyDescent="0.3">
      <c r="C593" s="87" t="s">
        <v>169</v>
      </c>
      <c r="D593" s="87" t="s">
        <v>992</v>
      </c>
    </row>
    <row r="594" spans="3:4" x14ac:dyDescent="0.3">
      <c r="C594" s="87" t="s">
        <v>169</v>
      </c>
      <c r="D594" s="87" t="s">
        <v>999</v>
      </c>
    </row>
    <row r="595" spans="3:4" x14ac:dyDescent="0.3">
      <c r="C595" s="87" t="s">
        <v>169</v>
      </c>
      <c r="D595" s="87" t="s">
        <v>1005</v>
      </c>
    </row>
    <row r="596" spans="3:4" x14ac:dyDescent="0.3">
      <c r="C596" s="87" t="s">
        <v>169</v>
      </c>
      <c r="D596" s="87" t="s">
        <v>1010</v>
      </c>
    </row>
    <row r="597" spans="3:4" x14ac:dyDescent="0.3">
      <c r="C597" s="87" t="s">
        <v>169</v>
      </c>
      <c r="D597" s="87" t="s">
        <v>1015</v>
      </c>
    </row>
    <row r="598" spans="3:4" x14ac:dyDescent="0.3">
      <c r="C598" s="87" t="s">
        <v>169</v>
      </c>
      <c r="D598" s="87" t="s">
        <v>1020</v>
      </c>
    </row>
    <row r="599" spans="3:4" x14ac:dyDescent="0.3">
      <c r="C599" s="87" t="s">
        <v>169</v>
      </c>
      <c r="D599" s="87" t="s">
        <v>1025</v>
      </c>
    </row>
    <row r="600" spans="3:4" x14ac:dyDescent="0.3">
      <c r="C600" s="87" t="s">
        <v>169</v>
      </c>
      <c r="D600" s="87" t="s">
        <v>1029</v>
      </c>
    </row>
    <row r="601" spans="3:4" x14ac:dyDescent="0.3">
      <c r="C601" s="87" t="s">
        <v>169</v>
      </c>
      <c r="D601" s="87" t="s">
        <v>1033</v>
      </c>
    </row>
    <row r="602" spans="3:4" x14ac:dyDescent="0.3">
      <c r="C602" s="87" t="s">
        <v>169</v>
      </c>
      <c r="D602" s="87" t="s">
        <v>1037</v>
      </c>
    </row>
    <row r="603" spans="3:4" x14ac:dyDescent="0.3">
      <c r="C603" s="87" t="s">
        <v>169</v>
      </c>
      <c r="D603" s="87" t="s">
        <v>1041</v>
      </c>
    </row>
    <row r="604" spans="3:4" x14ac:dyDescent="0.3">
      <c r="C604" s="87" t="s">
        <v>169</v>
      </c>
      <c r="D604" s="87" t="s">
        <v>1045</v>
      </c>
    </row>
    <row r="605" spans="3:4" x14ac:dyDescent="0.3">
      <c r="C605" s="87" t="s">
        <v>169</v>
      </c>
      <c r="D605" s="87" t="s">
        <v>1049</v>
      </c>
    </row>
    <row r="606" spans="3:4" x14ac:dyDescent="0.3">
      <c r="C606" s="87" t="s">
        <v>169</v>
      </c>
      <c r="D606" s="87" t="s">
        <v>1053</v>
      </c>
    </row>
    <row r="607" spans="3:4" x14ac:dyDescent="0.3">
      <c r="C607" s="87" t="s">
        <v>169</v>
      </c>
      <c r="D607" s="87" t="s">
        <v>1056</v>
      </c>
    </row>
    <row r="608" spans="3:4" x14ac:dyDescent="0.3">
      <c r="C608" s="87" t="s">
        <v>169</v>
      </c>
      <c r="D608" s="87" t="s">
        <v>1059</v>
      </c>
    </row>
    <row r="609" spans="3:4" x14ac:dyDescent="0.3">
      <c r="C609" s="87" t="s">
        <v>169</v>
      </c>
      <c r="D609" s="87" t="s">
        <v>1062</v>
      </c>
    </row>
    <row r="610" spans="3:4" x14ac:dyDescent="0.3">
      <c r="C610" s="87" t="s">
        <v>169</v>
      </c>
      <c r="D610" s="87" t="s">
        <v>1065</v>
      </c>
    </row>
    <row r="611" spans="3:4" x14ac:dyDescent="0.3">
      <c r="C611" s="87" t="s">
        <v>169</v>
      </c>
      <c r="D611" s="87" t="s">
        <v>1068</v>
      </c>
    </row>
    <row r="612" spans="3:4" x14ac:dyDescent="0.3">
      <c r="C612" s="87" t="s">
        <v>169</v>
      </c>
      <c r="D612" s="87" t="s">
        <v>1071</v>
      </c>
    </row>
    <row r="613" spans="3:4" x14ac:dyDescent="0.3">
      <c r="C613" s="87" t="s">
        <v>121</v>
      </c>
      <c r="D613" s="87" t="s">
        <v>82</v>
      </c>
    </row>
    <row r="614" spans="3:4" x14ac:dyDescent="0.3">
      <c r="C614" s="87" t="s">
        <v>121</v>
      </c>
      <c r="D614" s="87" t="s">
        <v>93</v>
      </c>
    </row>
    <row r="615" spans="3:4" x14ac:dyDescent="0.3">
      <c r="C615" s="87" t="s">
        <v>121</v>
      </c>
      <c r="D615" s="87" t="s">
        <v>103</v>
      </c>
    </row>
    <row r="616" spans="3:4" x14ac:dyDescent="0.3">
      <c r="C616" s="87" t="s">
        <v>121</v>
      </c>
      <c r="D616" s="87" t="s">
        <v>115</v>
      </c>
    </row>
    <row r="617" spans="3:4" x14ac:dyDescent="0.3">
      <c r="C617" s="87" t="s">
        <v>121</v>
      </c>
      <c r="D617" s="87" t="s">
        <v>126</v>
      </c>
    </row>
    <row r="618" spans="3:4" x14ac:dyDescent="0.3">
      <c r="C618" s="87" t="s">
        <v>121</v>
      </c>
      <c r="D618" s="87" t="s">
        <v>138</v>
      </c>
    </row>
    <row r="619" spans="3:4" x14ac:dyDescent="0.3">
      <c r="C619" s="87" t="s">
        <v>121</v>
      </c>
      <c r="D619" s="87" t="s">
        <v>150</v>
      </c>
    </row>
    <row r="620" spans="3:4" x14ac:dyDescent="0.3">
      <c r="C620" s="87" t="s">
        <v>121</v>
      </c>
      <c r="D620" s="87" t="s">
        <v>162</v>
      </c>
    </row>
    <row r="621" spans="3:4" x14ac:dyDescent="0.3">
      <c r="C621" s="87" t="s">
        <v>121</v>
      </c>
      <c r="D621" s="87" t="s">
        <v>173</v>
      </c>
    </row>
    <row r="622" spans="3:4" x14ac:dyDescent="0.3">
      <c r="C622" s="87" t="s">
        <v>121</v>
      </c>
      <c r="D622" s="87" t="s">
        <v>185</v>
      </c>
    </row>
    <row r="623" spans="3:4" x14ac:dyDescent="0.3">
      <c r="C623" s="87" t="s">
        <v>121</v>
      </c>
      <c r="D623" s="87" t="s">
        <v>196</v>
      </c>
    </row>
    <row r="624" spans="3:4" x14ac:dyDescent="0.3">
      <c r="C624" s="87" t="s">
        <v>121</v>
      </c>
      <c r="D624" s="87" t="s">
        <v>205</v>
      </c>
    </row>
    <row r="625" spans="3:4" x14ac:dyDescent="0.3">
      <c r="C625" s="87" t="s">
        <v>121</v>
      </c>
      <c r="D625" s="87" t="s">
        <v>213</v>
      </c>
    </row>
    <row r="626" spans="3:4" x14ac:dyDescent="0.3">
      <c r="C626" s="87" t="s">
        <v>121</v>
      </c>
      <c r="D626" s="87" t="s">
        <v>223</v>
      </c>
    </row>
    <row r="627" spans="3:4" x14ac:dyDescent="0.3">
      <c r="C627" s="87" t="s">
        <v>121</v>
      </c>
      <c r="D627" s="87" t="s">
        <v>231</v>
      </c>
    </row>
    <row r="628" spans="3:4" x14ac:dyDescent="0.3">
      <c r="C628" s="87" t="s">
        <v>121</v>
      </c>
      <c r="D628" s="87" t="s">
        <v>241</v>
      </c>
    </row>
    <row r="629" spans="3:4" x14ac:dyDescent="0.3">
      <c r="C629" s="87" t="s">
        <v>121</v>
      </c>
      <c r="D629" s="87" t="s">
        <v>250</v>
      </c>
    </row>
    <row r="630" spans="3:4" x14ac:dyDescent="0.3">
      <c r="C630" s="87" t="s">
        <v>121</v>
      </c>
      <c r="D630" s="87" t="s">
        <v>259</v>
      </c>
    </row>
    <row r="631" spans="3:4" x14ac:dyDescent="0.3">
      <c r="C631" s="87" t="s">
        <v>121</v>
      </c>
      <c r="D631" s="87" t="s">
        <v>267</v>
      </c>
    </row>
    <row r="632" spans="3:4" x14ac:dyDescent="0.3">
      <c r="C632" s="87" t="s">
        <v>121</v>
      </c>
      <c r="D632" s="87" t="s">
        <v>276</v>
      </c>
    </row>
    <row r="633" spans="3:4" x14ac:dyDescent="0.3">
      <c r="C633" s="87" t="s">
        <v>121</v>
      </c>
      <c r="D633" s="87" t="s">
        <v>286</v>
      </c>
    </row>
    <row r="634" spans="3:4" x14ac:dyDescent="0.3">
      <c r="C634" s="87" t="s">
        <v>121</v>
      </c>
      <c r="D634" s="87" t="s">
        <v>296</v>
      </c>
    </row>
    <row r="635" spans="3:4" x14ac:dyDescent="0.3">
      <c r="C635" s="87" t="s">
        <v>121</v>
      </c>
      <c r="D635" s="87" t="s">
        <v>230</v>
      </c>
    </row>
    <row r="636" spans="3:4" x14ac:dyDescent="0.3">
      <c r="C636" s="87" t="s">
        <v>121</v>
      </c>
      <c r="D636" s="87" t="s">
        <v>315</v>
      </c>
    </row>
    <row r="637" spans="3:4" x14ac:dyDescent="0.3">
      <c r="C637" s="87" t="s">
        <v>121</v>
      </c>
      <c r="D637" s="87" t="s">
        <v>325</v>
      </c>
    </row>
    <row r="638" spans="3:4" x14ac:dyDescent="0.3">
      <c r="C638" s="87" t="s">
        <v>121</v>
      </c>
      <c r="D638" s="87" t="s">
        <v>334</v>
      </c>
    </row>
    <row r="639" spans="3:4" x14ac:dyDescent="0.3">
      <c r="C639" s="87" t="s">
        <v>121</v>
      </c>
      <c r="D639" s="87" t="s">
        <v>343</v>
      </c>
    </row>
    <row r="640" spans="3:4" x14ac:dyDescent="0.3">
      <c r="C640" s="87" t="s">
        <v>121</v>
      </c>
      <c r="D640" s="87" t="s">
        <v>352</v>
      </c>
    </row>
    <row r="641" spans="3:4" x14ac:dyDescent="0.3">
      <c r="C641" s="87" t="s">
        <v>121</v>
      </c>
      <c r="D641" s="87" t="s">
        <v>362</v>
      </c>
    </row>
    <row r="642" spans="3:4" x14ac:dyDescent="0.3">
      <c r="C642" s="87" t="s">
        <v>121</v>
      </c>
      <c r="D642" s="87" t="s">
        <v>372</v>
      </c>
    </row>
    <row r="643" spans="3:4" x14ac:dyDescent="0.3">
      <c r="C643" s="87" t="s">
        <v>121</v>
      </c>
      <c r="D643" s="87" t="s">
        <v>380</v>
      </c>
    </row>
    <row r="644" spans="3:4" x14ac:dyDescent="0.3">
      <c r="C644" s="87" t="s">
        <v>121</v>
      </c>
      <c r="D644" s="87" t="s">
        <v>389</v>
      </c>
    </row>
    <row r="645" spans="3:4" x14ac:dyDescent="0.3">
      <c r="C645" s="87" t="s">
        <v>121</v>
      </c>
      <c r="D645" s="87" t="s">
        <v>399</v>
      </c>
    </row>
    <row r="646" spans="3:4" x14ac:dyDescent="0.3">
      <c r="C646" s="87" t="s">
        <v>121</v>
      </c>
      <c r="D646" s="87" t="s">
        <v>409</v>
      </c>
    </row>
    <row r="647" spans="3:4" x14ac:dyDescent="0.3">
      <c r="C647" s="87" t="s">
        <v>121</v>
      </c>
      <c r="D647" s="87" t="s">
        <v>418</v>
      </c>
    </row>
    <row r="648" spans="3:4" x14ac:dyDescent="0.3">
      <c r="C648" s="87" t="s">
        <v>121</v>
      </c>
      <c r="D648" s="87" t="s">
        <v>428</v>
      </c>
    </row>
    <row r="649" spans="3:4" x14ac:dyDescent="0.3">
      <c r="C649" s="87" t="s">
        <v>121</v>
      </c>
      <c r="D649" s="87" t="s">
        <v>438</v>
      </c>
    </row>
    <row r="650" spans="3:4" x14ac:dyDescent="0.3">
      <c r="C650" s="87" t="s">
        <v>121</v>
      </c>
      <c r="D650" s="87" t="s">
        <v>448</v>
      </c>
    </row>
    <row r="651" spans="3:4" x14ac:dyDescent="0.3">
      <c r="C651" s="87" t="s">
        <v>121</v>
      </c>
      <c r="D651" s="87" t="s">
        <v>458</v>
      </c>
    </row>
    <row r="652" spans="3:4" x14ac:dyDescent="0.3">
      <c r="C652" s="87" t="s">
        <v>121</v>
      </c>
      <c r="D652" s="87" t="s">
        <v>468</v>
      </c>
    </row>
    <row r="653" spans="3:4" x14ac:dyDescent="0.3">
      <c r="C653" s="87" t="s">
        <v>121</v>
      </c>
      <c r="D653" s="87" t="s">
        <v>478</v>
      </c>
    </row>
    <row r="654" spans="3:4" x14ac:dyDescent="0.3">
      <c r="C654" s="87" t="s">
        <v>121</v>
      </c>
      <c r="D654" s="87" t="s">
        <v>488</v>
      </c>
    </row>
    <row r="655" spans="3:4" x14ac:dyDescent="0.3">
      <c r="C655" s="87" t="s">
        <v>121</v>
      </c>
      <c r="D655" s="87" t="s">
        <v>498</v>
      </c>
    </row>
    <row r="656" spans="3:4" x14ac:dyDescent="0.3">
      <c r="C656" s="87" t="s">
        <v>121</v>
      </c>
      <c r="D656" s="87" t="s">
        <v>508</v>
      </c>
    </row>
    <row r="657" spans="3:4" x14ac:dyDescent="0.3">
      <c r="C657" s="87" t="s">
        <v>121</v>
      </c>
      <c r="D657" s="87" t="s">
        <v>518</v>
      </c>
    </row>
    <row r="658" spans="3:4" x14ac:dyDescent="0.3">
      <c r="C658" s="87" t="s">
        <v>121</v>
      </c>
      <c r="D658" s="87" t="s">
        <v>528</v>
      </c>
    </row>
    <row r="659" spans="3:4" x14ac:dyDescent="0.3">
      <c r="C659" s="87" t="s">
        <v>121</v>
      </c>
      <c r="D659" s="87" t="s">
        <v>538</v>
      </c>
    </row>
    <row r="660" spans="3:4" x14ac:dyDescent="0.3">
      <c r="C660" s="87" t="s">
        <v>121</v>
      </c>
      <c r="D660" s="87" t="s">
        <v>548</v>
      </c>
    </row>
    <row r="661" spans="3:4" x14ac:dyDescent="0.3">
      <c r="C661" s="87" t="s">
        <v>121</v>
      </c>
      <c r="D661" s="87" t="s">
        <v>558</v>
      </c>
    </row>
    <row r="662" spans="3:4" x14ac:dyDescent="0.3">
      <c r="C662" s="87" t="s">
        <v>121</v>
      </c>
      <c r="D662" s="87" t="s">
        <v>568</v>
      </c>
    </row>
    <row r="663" spans="3:4" x14ac:dyDescent="0.3">
      <c r="C663" s="87" t="s">
        <v>121</v>
      </c>
      <c r="D663" s="87" t="s">
        <v>578</v>
      </c>
    </row>
    <row r="664" spans="3:4" x14ac:dyDescent="0.3">
      <c r="C664" s="87" t="s">
        <v>121</v>
      </c>
      <c r="D664" s="87" t="s">
        <v>587</v>
      </c>
    </row>
    <row r="665" spans="3:4" x14ac:dyDescent="0.3">
      <c r="C665" s="87" t="s">
        <v>121</v>
      </c>
      <c r="D665" s="87" t="s">
        <v>596</v>
      </c>
    </row>
    <row r="666" spans="3:4" x14ac:dyDescent="0.3">
      <c r="C666" s="87" t="s">
        <v>121</v>
      </c>
      <c r="D666" s="87" t="s">
        <v>605</v>
      </c>
    </row>
    <row r="667" spans="3:4" x14ac:dyDescent="0.3">
      <c r="C667" s="87" t="s">
        <v>121</v>
      </c>
      <c r="D667" s="87" t="s">
        <v>371</v>
      </c>
    </row>
    <row r="668" spans="3:4" x14ac:dyDescent="0.3">
      <c r="C668" s="87" t="s">
        <v>121</v>
      </c>
      <c r="D668" s="87" t="s">
        <v>371</v>
      </c>
    </row>
    <row r="669" spans="3:4" x14ac:dyDescent="0.3">
      <c r="C669" s="87" t="s">
        <v>121</v>
      </c>
      <c r="D669" s="87" t="s">
        <v>633</v>
      </c>
    </row>
    <row r="670" spans="3:4" x14ac:dyDescent="0.3">
      <c r="C670" s="87" t="s">
        <v>121</v>
      </c>
      <c r="D670" s="87" t="s">
        <v>643</v>
      </c>
    </row>
    <row r="671" spans="3:4" x14ac:dyDescent="0.3">
      <c r="C671" s="87" t="s">
        <v>121</v>
      </c>
      <c r="D671" s="87" t="s">
        <v>643</v>
      </c>
    </row>
    <row r="672" spans="3:4" x14ac:dyDescent="0.3">
      <c r="C672" s="87" t="s">
        <v>121</v>
      </c>
      <c r="D672" s="87" t="s">
        <v>385</v>
      </c>
    </row>
    <row r="673" spans="3:4" x14ac:dyDescent="0.3">
      <c r="C673" s="87" t="s">
        <v>121</v>
      </c>
      <c r="D673" s="87" t="s">
        <v>385</v>
      </c>
    </row>
    <row r="674" spans="3:4" x14ac:dyDescent="0.3">
      <c r="C674" s="87" t="s">
        <v>121</v>
      </c>
      <c r="D674" s="87" t="s">
        <v>677</v>
      </c>
    </row>
    <row r="675" spans="3:4" x14ac:dyDescent="0.3">
      <c r="C675" s="87" t="s">
        <v>121</v>
      </c>
      <c r="D675" s="87" t="s">
        <v>685</v>
      </c>
    </row>
    <row r="676" spans="3:4" x14ac:dyDescent="0.3">
      <c r="C676" s="87" t="s">
        <v>121</v>
      </c>
      <c r="D676" s="87" t="s">
        <v>693</v>
      </c>
    </row>
    <row r="677" spans="3:4" x14ac:dyDescent="0.3">
      <c r="C677" s="87" t="s">
        <v>121</v>
      </c>
      <c r="D677" s="87" t="s">
        <v>700</v>
      </c>
    </row>
    <row r="678" spans="3:4" x14ac:dyDescent="0.3">
      <c r="C678" s="87" t="s">
        <v>121</v>
      </c>
      <c r="D678" s="87" t="s">
        <v>706</v>
      </c>
    </row>
    <row r="679" spans="3:4" x14ac:dyDescent="0.3">
      <c r="C679" s="87" t="s">
        <v>121</v>
      </c>
      <c r="D679" s="87" t="s">
        <v>711</v>
      </c>
    </row>
    <row r="680" spans="3:4" x14ac:dyDescent="0.3">
      <c r="C680" s="87" t="s">
        <v>121</v>
      </c>
      <c r="D680" s="87" t="s">
        <v>718</v>
      </c>
    </row>
    <row r="681" spans="3:4" x14ac:dyDescent="0.3">
      <c r="C681" s="87" t="s">
        <v>121</v>
      </c>
      <c r="D681" s="87" t="s">
        <v>725</v>
      </c>
    </row>
    <row r="682" spans="3:4" x14ac:dyDescent="0.3">
      <c r="C682" s="87" t="s">
        <v>121</v>
      </c>
      <c r="D682" s="87" t="s">
        <v>732</v>
      </c>
    </row>
    <row r="683" spans="3:4" x14ac:dyDescent="0.3">
      <c r="C683" s="87" t="s">
        <v>121</v>
      </c>
      <c r="D683" s="87" t="s">
        <v>738</v>
      </c>
    </row>
    <row r="684" spans="3:4" x14ac:dyDescent="0.3">
      <c r="C684" s="87" t="s">
        <v>121</v>
      </c>
      <c r="D684" s="87" t="s">
        <v>744</v>
      </c>
    </row>
    <row r="685" spans="3:4" x14ac:dyDescent="0.3">
      <c r="C685" s="87" t="s">
        <v>121</v>
      </c>
      <c r="D685" s="87" t="s">
        <v>750</v>
      </c>
    </row>
    <row r="686" spans="3:4" x14ac:dyDescent="0.3">
      <c r="C686" s="87" t="s">
        <v>121</v>
      </c>
      <c r="D686" s="87" t="s">
        <v>757</v>
      </c>
    </row>
    <row r="687" spans="3:4" x14ac:dyDescent="0.3">
      <c r="C687" s="87" t="s">
        <v>121</v>
      </c>
      <c r="D687" s="87" t="s">
        <v>763</v>
      </c>
    </row>
    <row r="688" spans="3:4" x14ac:dyDescent="0.3">
      <c r="C688" s="87" t="s">
        <v>121</v>
      </c>
      <c r="D688" s="87" t="s">
        <v>770</v>
      </c>
    </row>
    <row r="689" spans="3:4" x14ac:dyDescent="0.3">
      <c r="C689" s="87" t="s">
        <v>121</v>
      </c>
      <c r="D689" s="87" t="s">
        <v>777</v>
      </c>
    </row>
    <row r="690" spans="3:4" x14ac:dyDescent="0.3">
      <c r="C690" s="87" t="s">
        <v>121</v>
      </c>
      <c r="D690" s="87" t="s">
        <v>784</v>
      </c>
    </row>
    <row r="691" spans="3:4" x14ac:dyDescent="0.3">
      <c r="C691" s="87" t="s">
        <v>121</v>
      </c>
      <c r="D691" s="87" t="s">
        <v>790</v>
      </c>
    </row>
    <row r="692" spans="3:4" x14ac:dyDescent="0.3">
      <c r="C692" s="87" t="s">
        <v>121</v>
      </c>
      <c r="D692" s="87" t="s">
        <v>796</v>
      </c>
    </row>
    <row r="693" spans="3:4" x14ac:dyDescent="0.3">
      <c r="C693" s="87" t="s">
        <v>121</v>
      </c>
      <c r="D693" s="87" t="s">
        <v>803</v>
      </c>
    </row>
    <row r="694" spans="3:4" x14ac:dyDescent="0.3">
      <c r="C694" s="87" t="s">
        <v>121</v>
      </c>
      <c r="D694" s="87" t="s">
        <v>809</v>
      </c>
    </row>
    <row r="695" spans="3:4" x14ac:dyDescent="0.3">
      <c r="C695" s="87" t="s">
        <v>121</v>
      </c>
      <c r="D695" s="87" t="s">
        <v>816</v>
      </c>
    </row>
    <row r="696" spans="3:4" x14ac:dyDescent="0.3">
      <c r="C696" s="87" t="s">
        <v>121</v>
      </c>
      <c r="D696" s="87" t="s">
        <v>822</v>
      </c>
    </row>
    <row r="697" spans="3:4" x14ac:dyDescent="0.3">
      <c r="C697" s="87" t="s">
        <v>121</v>
      </c>
      <c r="D697" s="87" t="s">
        <v>828</v>
      </c>
    </row>
    <row r="698" spans="3:4" x14ac:dyDescent="0.3">
      <c r="C698" s="87" t="s">
        <v>121</v>
      </c>
      <c r="D698" s="87" t="s">
        <v>835</v>
      </c>
    </row>
    <row r="699" spans="3:4" x14ac:dyDescent="0.3">
      <c r="C699" s="87" t="s">
        <v>121</v>
      </c>
      <c r="D699" s="87" t="s">
        <v>841</v>
      </c>
    </row>
    <row r="700" spans="3:4" x14ac:dyDescent="0.3">
      <c r="C700" s="87" t="s">
        <v>121</v>
      </c>
      <c r="D700" s="87" t="s">
        <v>847</v>
      </c>
    </row>
    <row r="701" spans="3:4" x14ac:dyDescent="0.3">
      <c r="C701" s="87" t="s">
        <v>121</v>
      </c>
      <c r="D701" s="87" t="s">
        <v>854</v>
      </c>
    </row>
    <row r="702" spans="3:4" x14ac:dyDescent="0.3">
      <c r="C702" s="87" t="s">
        <v>121</v>
      </c>
      <c r="D702" s="87" t="s">
        <v>860</v>
      </c>
    </row>
    <row r="703" spans="3:4" x14ac:dyDescent="0.3">
      <c r="C703" s="87" t="s">
        <v>121</v>
      </c>
      <c r="D703" s="87" t="s">
        <v>867</v>
      </c>
    </row>
    <row r="704" spans="3:4" x14ac:dyDescent="0.3">
      <c r="C704" s="87" t="s">
        <v>121</v>
      </c>
      <c r="D704" s="87" t="s">
        <v>874</v>
      </c>
    </row>
    <row r="705" spans="3:4" x14ac:dyDescent="0.3">
      <c r="C705" s="87" t="s">
        <v>121</v>
      </c>
      <c r="D705" s="87" t="s">
        <v>880</v>
      </c>
    </row>
    <row r="706" spans="3:4" x14ac:dyDescent="0.3">
      <c r="C706" s="87" t="s">
        <v>121</v>
      </c>
      <c r="D706" s="87" t="s">
        <v>887</v>
      </c>
    </row>
    <row r="707" spans="3:4" x14ac:dyDescent="0.3">
      <c r="C707" s="87" t="s">
        <v>121</v>
      </c>
      <c r="D707" s="87" t="s">
        <v>894</v>
      </c>
    </row>
    <row r="708" spans="3:4" x14ac:dyDescent="0.3">
      <c r="C708" s="87" t="s">
        <v>121</v>
      </c>
      <c r="D708" s="87" t="s">
        <v>901</v>
      </c>
    </row>
    <row r="709" spans="3:4" x14ac:dyDescent="0.3">
      <c r="C709" s="87" t="s">
        <v>121</v>
      </c>
      <c r="D709" s="87" t="s">
        <v>908</v>
      </c>
    </row>
    <row r="710" spans="3:4" x14ac:dyDescent="0.3">
      <c r="C710" s="87" t="s">
        <v>121</v>
      </c>
      <c r="D710" s="87" t="s">
        <v>915</v>
      </c>
    </row>
    <row r="711" spans="3:4" x14ac:dyDescent="0.3">
      <c r="C711" s="87" t="s">
        <v>121</v>
      </c>
      <c r="D711" s="87" t="s">
        <v>922</v>
      </c>
    </row>
    <row r="712" spans="3:4" x14ac:dyDescent="0.3">
      <c r="C712" s="87" t="s">
        <v>121</v>
      </c>
      <c r="D712" s="87" t="s">
        <v>929</v>
      </c>
    </row>
    <row r="713" spans="3:4" x14ac:dyDescent="0.3">
      <c r="C713" s="87" t="s">
        <v>121</v>
      </c>
      <c r="D713" s="87" t="s">
        <v>935</v>
      </c>
    </row>
    <row r="714" spans="3:4" x14ac:dyDescent="0.3">
      <c r="C714" s="87" t="s">
        <v>121</v>
      </c>
      <c r="D714" s="87" t="s">
        <v>941</v>
      </c>
    </row>
    <row r="715" spans="3:4" x14ac:dyDescent="0.3">
      <c r="C715" s="87" t="s">
        <v>121</v>
      </c>
      <c r="D715" s="87" t="s">
        <v>948</v>
      </c>
    </row>
    <row r="716" spans="3:4" x14ac:dyDescent="0.3">
      <c r="C716" s="87" t="s">
        <v>121</v>
      </c>
      <c r="D716" s="87" t="s">
        <v>954</v>
      </c>
    </row>
    <row r="717" spans="3:4" x14ac:dyDescent="0.3">
      <c r="C717" s="87" t="s">
        <v>121</v>
      </c>
      <c r="D717" s="87" t="s">
        <v>961</v>
      </c>
    </row>
    <row r="718" spans="3:4" x14ac:dyDescent="0.3">
      <c r="C718" s="87" t="s">
        <v>121</v>
      </c>
      <c r="D718" s="87" t="s">
        <v>968</v>
      </c>
    </row>
    <row r="719" spans="3:4" x14ac:dyDescent="0.3">
      <c r="C719" s="87" t="s">
        <v>121</v>
      </c>
      <c r="D719" s="87" t="s">
        <v>975</v>
      </c>
    </row>
    <row r="720" spans="3:4" x14ac:dyDescent="0.3">
      <c r="C720" s="87" t="s">
        <v>121</v>
      </c>
      <c r="D720" s="87" t="s">
        <v>982</v>
      </c>
    </row>
    <row r="721" spans="3:4" x14ac:dyDescent="0.3">
      <c r="C721" s="87" t="s">
        <v>121</v>
      </c>
      <c r="D721" s="87" t="s">
        <v>989</v>
      </c>
    </row>
    <row r="722" spans="3:4" x14ac:dyDescent="0.3">
      <c r="C722" s="87" t="s">
        <v>121</v>
      </c>
      <c r="D722" s="87" t="s">
        <v>996</v>
      </c>
    </row>
    <row r="723" spans="3:4" x14ac:dyDescent="0.3">
      <c r="C723" s="87" t="s">
        <v>133</v>
      </c>
      <c r="D723" s="87" t="s">
        <v>80</v>
      </c>
    </row>
    <row r="724" spans="3:4" x14ac:dyDescent="0.3">
      <c r="C724" s="87" t="s">
        <v>133</v>
      </c>
      <c r="D724" s="87" t="s">
        <v>94</v>
      </c>
    </row>
    <row r="725" spans="3:4" x14ac:dyDescent="0.3">
      <c r="C725" s="87" t="s">
        <v>133</v>
      </c>
      <c r="D725" s="87" t="s">
        <v>104</v>
      </c>
    </row>
    <row r="726" spans="3:4" x14ac:dyDescent="0.3">
      <c r="C726" s="87" t="s">
        <v>133</v>
      </c>
      <c r="D726" s="87" t="s">
        <v>116</v>
      </c>
    </row>
    <row r="727" spans="3:4" x14ac:dyDescent="0.3">
      <c r="C727" s="87" t="s">
        <v>133</v>
      </c>
      <c r="D727" s="87" t="s">
        <v>127</v>
      </c>
    </row>
    <row r="728" spans="3:4" x14ac:dyDescent="0.3">
      <c r="C728" s="87" t="s">
        <v>133</v>
      </c>
      <c r="D728" s="87" t="s">
        <v>139</v>
      </c>
    </row>
    <row r="729" spans="3:4" x14ac:dyDescent="0.3">
      <c r="C729" s="87" t="s">
        <v>133</v>
      </c>
      <c r="D729" s="87" t="s">
        <v>151</v>
      </c>
    </row>
    <row r="730" spans="3:4" x14ac:dyDescent="0.3">
      <c r="C730" s="87" t="s">
        <v>133</v>
      </c>
      <c r="D730" s="87" t="s">
        <v>163</v>
      </c>
    </row>
    <row r="731" spans="3:4" x14ac:dyDescent="0.3">
      <c r="C731" s="87" t="s">
        <v>133</v>
      </c>
      <c r="D731" s="87" t="s">
        <v>174</v>
      </c>
    </row>
    <row r="732" spans="3:4" x14ac:dyDescent="0.3">
      <c r="C732" s="87" t="s">
        <v>133</v>
      </c>
      <c r="D732" s="87" t="s">
        <v>186</v>
      </c>
    </row>
    <row r="733" spans="3:4" x14ac:dyDescent="0.3">
      <c r="C733" s="87" t="s">
        <v>133</v>
      </c>
      <c r="D733" s="87" t="s">
        <v>148</v>
      </c>
    </row>
    <row r="734" spans="3:4" x14ac:dyDescent="0.3">
      <c r="C734" s="87" t="s">
        <v>133</v>
      </c>
      <c r="D734" s="87" t="s">
        <v>206</v>
      </c>
    </row>
    <row r="735" spans="3:4" x14ac:dyDescent="0.3">
      <c r="C735" s="87" t="s">
        <v>133</v>
      </c>
      <c r="D735" s="87" t="s">
        <v>214</v>
      </c>
    </row>
    <row r="736" spans="3:4" x14ac:dyDescent="0.3">
      <c r="C736" s="87" t="s">
        <v>133</v>
      </c>
      <c r="D736" s="87" t="s">
        <v>196</v>
      </c>
    </row>
    <row r="737" spans="3:4" x14ac:dyDescent="0.3">
      <c r="C737" s="87" t="s">
        <v>133</v>
      </c>
      <c r="D737" s="87" t="s">
        <v>232</v>
      </c>
    </row>
    <row r="738" spans="3:4" x14ac:dyDescent="0.3">
      <c r="C738" s="87" t="s">
        <v>133</v>
      </c>
      <c r="D738" s="87" t="s">
        <v>242</v>
      </c>
    </row>
    <row r="739" spans="3:4" x14ac:dyDescent="0.3">
      <c r="C739" s="87" t="s">
        <v>133</v>
      </c>
      <c r="D739" s="87" t="s">
        <v>251</v>
      </c>
    </row>
    <row r="740" spans="3:4" x14ac:dyDescent="0.3">
      <c r="C740" s="87" t="s">
        <v>133</v>
      </c>
      <c r="D740" s="87" t="s">
        <v>244</v>
      </c>
    </row>
    <row r="741" spans="3:4" x14ac:dyDescent="0.3">
      <c r="C741" s="87" t="s">
        <v>133</v>
      </c>
      <c r="D741" s="87" t="s">
        <v>268</v>
      </c>
    </row>
    <row r="742" spans="3:4" x14ac:dyDescent="0.3">
      <c r="C742" s="87" t="s">
        <v>133</v>
      </c>
      <c r="D742" s="87" t="s">
        <v>277</v>
      </c>
    </row>
    <row r="743" spans="3:4" x14ac:dyDescent="0.3">
      <c r="C743" s="87" t="s">
        <v>133</v>
      </c>
      <c r="D743" s="87" t="s">
        <v>287</v>
      </c>
    </row>
    <row r="744" spans="3:4" x14ac:dyDescent="0.3">
      <c r="C744" s="87" t="s">
        <v>133</v>
      </c>
      <c r="D744" s="87" t="s">
        <v>297</v>
      </c>
    </row>
    <row r="745" spans="3:4" x14ac:dyDescent="0.3">
      <c r="C745" s="87" t="s">
        <v>133</v>
      </c>
      <c r="D745" s="87" t="s">
        <v>306</v>
      </c>
    </row>
    <row r="746" spans="3:4" x14ac:dyDescent="0.3">
      <c r="C746" s="87" t="s">
        <v>133</v>
      </c>
      <c r="D746" s="87" t="s">
        <v>316</v>
      </c>
    </row>
    <row r="747" spans="3:4" x14ac:dyDescent="0.3">
      <c r="C747" s="87" t="s">
        <v>133</v>
      </c>
      <c r="D747" s="87" t="s">
        <v>326</v>
      </c>
    </row>
    <row r="748" spans="3:4" x14ac:dyDescent="0.3">
      <c r="C748" s="87" t="s">
        <v>133</v>
      </c>
      <c r="D748" s="87" t="s">
        <v>335</v>
      </c>
    </row>
    <row r="749" spans="3:4" x14ac:dyDescent="0.3">
      <c r="C749" s="87" t="s">
        <v>133</v>
      </c>
      <c r="D749" s="87" t="s">
        <v>344</v>
      </c>
    </row>
    <row r="750" spans="3:4" x14ac:dyDescent="0.3">
      <c r="C750" s="87" t="s">
        <v>133</v>
      </c>
      <c r="D750" s="87" t="s">
        <v>353</v>
      </c>
    </row>
    <row r="751" spans="3:4" x14ac:dyDescent="0.3">
      <c r="C751" s="87" t="s">
        <v>133</v>
      </c>
      <c r="D751" s="87" t="s">
        <v>363</v>
      </c>
    </row>
    <row r="752" spans="3:4" x14ac:dyDescent="0.3">
      <c r="C752" s="87" t="s">
        <v>133</v>
      </c>
      <c r="D752" s="87" t="s">
        <v>373</v>
      </c>
    </row>
    <row r="753" spans="3:4" x14ac:dyDescent="0.3">
      <c r="C753" s="87" t="s">
        <v>133</v>
      </c>
      <c r="D753" s="87" t="s">
        <v>381</v>
      </c>
    </row>
    <row r="754" spans="3:4" x14ac:dyDescent="0.3">
      <c r="C754" s="87" t="s">
        <v>133</v>
      </c>
      <c r="D754" s="87" t="s">
        <v>390</v>
      </c>
    </row>
    <row r="755" spans="3:4" x14ac:dyDescent="0.3">
      <c r="C755" s="87" t="s">
        <v>133</v>
      </c>
      <c r="D755" s="87" t="s">
        <v>400</v>
      </c>
    </row>
    <row r="756" spans="3:4" x14ac:dyDescent="0.3">
      <c r="C756" s="87" t="s">
        <v>133</v>
      </c>
      <c r="D756" s="87" t="s">
        <v>410</v>
      </c>
    </row>
    <row r="757" spans="3:4" x14ac:dyDescent="0.3">
      <c r="C757" s="87" t="s">
        <v>133</v>
      </c>
      <c r="D757" s="87" t="s">
        <v>419</v>
      </c>
    </row>
    <row r="758" spans="3:4" x14ac:dyDescent="0.3">
      <c r="C758" s="87" t="s">
        <v>133</v>
      </c>
      <c r="D758" s="87" t="s">
        <v>429</v>
      </c>
    </row>
    <row r="759" spans="3:4" x14ac:dyDescent="0.3">
      <c r="C759" s="87" t="s">
        <v>133</v>
      </c>
      <c r="D759" s="87" t="s">
        <v>439</v>
      </c>
    </row>
    <row r="760" spans="3:4" x14ac:dyDescent="0.3">
      <c r="C760" s="87" t="s">
        <v>133</v>
      </c>
      <c r="D760" s="87" t="s">
        <v>449</v>
      </c>
    </row>
    <row r="761" spans="3:4" x14ac:dyDescent="0.3">
      <c r="C761" s="87" t="s">
        <v>133</v>
      </c>
      <c r="D761" s="87" t="s">
        <v>459</v>
      </c>
    </row>
    <row r="762" spans="3:4" x14ac:dyDescent="0.3">
      <c r="C762" s="87" t="s">
        <v>133</v>
      </c>
      <c r="D762" s="87" t="s">
        <v>469</v>
      </c>
    </row>
    <row r="763" spans="3:4" x14ac:dyDescent="0.3">
      <c r="C763" s="87" t="s">
        <v>133</v>
      </c>
      <c r="D763" s="87" t="s">
        <v>479</v>
      </c>
    </row>
    <row r="764" spans="3:4" x14ac:dyDescent="0.3">
      <c r="C764" s="87" t="s">
        <v>133</v>
      </c>
      <c r="D764" s="87" t="s">
        <v>489</v>
      </c>
    </row>
    <row r="765" spans="3:4" x14ac:dyDescent="0.3">
      <c r="C765" s="87" t="s">
        <v>133</v>
      </c>
      <c r="D765" s="87" t="s">
        <v>499</v>
      </c>
    </row>
    <row r="766" spans="3:4" x14ac:dyDescent="0.3">
      <c r="C766" s="87" t="s">
        <v>133</v>
      </c>
      <c r="D766" s="87" t="s">
        <v>509</v>
      </c>
    </row>
    <row r="767" spans="3:4" x14ac:dyDescent="0.3">
      <c r="C767" s="87" t="s">
        <v>133</v>
      </c>
      <c r="D767" s="87" t="s">
        <v>519</v>
      </c>
    </row>
    <row r="768" spans="3:4" x14ac:dyDescent="0.3">
      <c r="C768" s="87" t="s">
        <v>133</v>
      </c>
      <c r="D768" s="87" t="s">
        <v>529</v>
      </c>
    </row>
    <row r="769" spans="3:4" x14ac:dyDescent="0.3">
      <c r="C769" s="87" t="s">
        <v>133</v>
      </c>
      <c r="D769" s="87" t="s">
        <v>539</v>
      </c>
    </row>
    <row r="770" spans="3:4" x14ac:dyDescent="0.3">
      <c r="C770" s="87" t="s">
        <v>133</v>
      </c>
      <c r="D770" s="87" t="s">
        <v>549</v>
      </c>
    </row>
    <row r="771" spans="3:4" x14ac:dyDescent="0.3">
      <c r="C771" s="87" t="s">
        <v>133</v>
      </c>
      <c r="D771" s="87" t="s">
        <v>559</v>
      </c>
    </row>
    <row r="772" spans="3:4" x14ac:dyDescent="0.3">
      <c r="C772" s="87" t="s">
        <v>133</v>
      </c>
      <c r="D772" s="87" t="s">
        <v>569</v>
      </c>
    </row>
    <row r="773" spans="3:4" x14ac:dyDescent="0.3">
      <c r="C773" s="87" t="s">
        <v>133</v>
      </c>
      <c r="D773" s="87" t="s">
        <v>579</v>
      </c>
    </row>
    <row r="774" spans="3:4" x14ac:dyDescent="0.3">
      <c r="C774" s="87" t="s">
        <v>133</v>
      </c>
      <c r="D774" s="87" t="s">
        <v>588</v>
      </c>
    </row>
    <row r="775" spans="3:4" x14ac:dyDescent="0.3">
      <c r="C775" s="87" t="s">
        <v>133</v>
      </c>
      <c r="D775" s="87" t="s">
        <v>597</v>
      </c>
    </row>
    <row r="776" spans="3:4" x14ac:dyDescent="0.3">
      <c r="C776" s="87" t="s">
        <v>133</v>
      </c>
      <c r="D776" s="87" t="s">
        <v>606</v>
      </c>
    </row>
    <row r="777" spans="3:4" x14ac:dyDescent="0.3">
      <c r="C777" s="87" t="s">
        <v>133</v>
      </c>
      <c r="D777" s="87" t="s">
        <v>615</v>
      </c>
    </row>
    <row r="778" spans="3:4" x14ac:dyDescent="0.3">
      <c r="C778" s="87" t="s">
        <v>133</v>
      </c>
      <c r="D778" s="87" t="s">
        <v>624</v>
      </c>
    </row>
    <row r="779" spans="3:4" x14ac:dyDescent="0.3">
      <c r="C779" s="87" t="s">
        <v>133</v>
      </c>
      <c r="D779" s="87" t="s">
        <v>634</v>
      </c>
    </row>
    <row r="780" spans="3:4" x14ac:dyDescent="0.3">
      <c r="C780" s="87" t="s">
        <v>133</v>
      </c>
      <c r="D780" s="87" t="s">
        <v>644</v>
      </c>
    </row>
    <row r="781" spans="3:4" x14ac:dyDescent="0.3">
      <c r="C781" s="87" t="s">
        <v>133</v>
      </c>
      <c r="D781" s="87" t="s">
        <v>653</v>
      </c>
    </row>
    <row r="782" spans="3:4" x14ac:dyDescent="0.3">
      <c r="C782" s="87" t="s">
        <v>133</v>
      </c>
      <c r="D782" s="87" t="s">
        <v>661</v>
      </c>
    </row>
    <row r="783" spans="3:4" x14ac:dyDescent="0.3">
      <c r="C783" s="87" t="s">
        <v>133</v>
      </c>
      <c r="D783" s="87" t="s">
        <v>669</v>
      </c>
    </row>
    <row r="784" spans="3:4" x14ac:dyDescent="0.3">
      <c r="C784" s="87" t="s">
        <v>133</v>
      </c>
      <c r="D784" s="87" t="s">
        <v>528</v>
      </c>
    </row>
    <row r="785" spans="3:4" x14ac:dyDescent="0.3">
      <c r="C785" s="87" t="s">
        <v>133</v>
      </c>
      <c r="D785" s="87" t="s">
        <v>686</v>
      </c>
    </row>
    <row r="786" spans="3:4" x14ac:dyDescent="0.3">
      <c r="C786" s="87" t="s">
        <v>133</v>
      </c>
      <c r="D786" s="87" t="s">
        <v>694</v>
      </c>
    </row>
    <row r="787" spans="3:4" x14ac:dyDescent="0.3">
      <c r="C787" s="87" t="s">
        <v>133</v>
      </c>
      <c r="D787" s="87" t="s">
        <v>404</v>
      </c>
    </row>
    <row r="788" spans="3:4" x14ac:dyDescent="0.3">
      <c r="C788" s="87" t="s">
        <v>133</v>
      </c>
      <c r="D788" s="87" t="s">
        <v>707</v>
      </c>
    </row>
    <row r="789" spans="3:4" x14ac:dyDescent="0.3">
      <c r="C789" s="87" t="s">
        <v>133</v>
      </c>
      <c r="D789" s="87" t="s">
        <v>712</v>
      </c>
    </row>
    <row r="790" spans="3:4" x14ac:dyDescent="0.3">
      <c r="C790" s="87" t="s">
        <v>133</v>
      </c>
      <c r="D790" s="87" t="s">
        <v>719</v>
      </c>
    </row>
    <row r="791" spans="3:4" x14ac:dyDescent="0.3">
      <c r="C791" s="87" t="s">
        <v>133</v>
      </c>
      <c r="D791" s="87" t="s">
        <v>726</v>
      </c>
    </row>
    <row r="792" spans="3:4" x14ac:dyDescent="0.3">
      <c r="C792" s="87" t="s">
        <v>133</v>
      </c>
      <c r="D792" s="87" t="s">
        <v>733</v>
      </c>
    </row>
    <row r="793" spans="3:4" x14ac:dyDescent="0.3">
      <c r="C793" s="87" t="s">
        <v>133</v>
      </c>
      <c r="D793" s="87" t="s">
        <v>739</v>
      </c>
    </row>
    <row r="794" spans="3:4" x14ac:dyDescent="0.3">
      <c r="C794" s="87" t="s">
        <v>133</v>
      </c>
      <c r="D794" s="87" t="s">
        <v>745</v>
      </c>
    </row>
    <row r="795" spans="3:4" x14ac:dyDescent="0.3">
      <c r="C795" s="87" t="s">
        <v>133</v>
      </c>
      <c r="D795" s="87" t="s">
        <v>751</v>
      </c>
    </row>
    <row r="796" spans="3:4" x14ac:dyDescent="0.3">
      <c r="C796" s="87" t="s">
        <v>133</v>
      </c>
      <c r="D796" s="87" t="s">
        <v>758</v>
      </c>
    </row>
    <row r="797" spans="3:4" x14ac:dyDescent="0.3">
      <c r="C797" s="87" t="s">
        <v>133</v>
      </c>
      <c r="D797" s="87" t="s">
        <v>764</v>
      </c>
    </row>
    <row r="798" spans="3:4" x14ac:dyDescent="0.3">
      <c r="C798" s="87" t="s">
        <v>133</v>
      </c>
      <c r="D798" s="87" t="s">
        <v>771</v>
      </c>
    </row>
    <row r="799" spans="3:4" x14ac:dyDescent="0.3">
      <c r="C799" s="87" t="s">
        <v>133</v>
      </c>
      <c r="D799" s="87" t="s">
        <v>778</v>
      </c>
    </row>
    <row r="800" spans="3:4" x14ac:dyDescent="0.3">
      <c r="C800" s="87" t="s">
        <v>133</v>
      </c>
      <c r="D800" s="87" t="s">
        <v>785</v>
      </c>
    </row>
    <row r="801" spans="3:4" x14ac:dyDescent="0.3">
      <c r="C801" s="87" t="s">
        <v>133</v>
      </c>
      <c r="D801" s="87" t="s">
        <v>791</v>
      </c>
    </row>
    <row r="802" spans="3:4" x14ac:dyDescent="0.3">
      <c r="C802" s="87" t="s">
        <v>133</v>
      </c>
      <c r="D802" s="87" t="s">
        <v>797</v>
      </c>
    </row>
    <row r="803" spans="3:4" x14ac:dyDescent="0.3">
      <c r="C803" s="87" t="s">
        <v>133</v>
      </c>
      <c r="D803" s="87" t="s">
        <v>804</v>
      </c>
    </row>
    <row r="804" spans="3:4" x14ac:dyDescent="0.3">
      <c r="C804" s="87" t="s">
        <v>133</v>
      </c>
      <c r="D804" s="87" t="s">
        <v>810</v>
      </c>
    </row>
    <row r="805" spans="3:4" x14ac:dyDescent="0.3">
      <c r="C805" s="87" t="s">
        <v>133</v>
      </c>
      <c r="D805" s="87" t="s">
        <v>817</v>
      </c>
    </row>
    <row r="806" spans="3:4" x14ac:dyDescent="0.3">
      <c r="C806" s="87" t="s">
        <v>133</v>
      </c>
      <c r="D806" s="87" t="s">
        <v>823</v>
      </c>
    </row>
    <row r="807" spans="3:4" x14ac:dyDescent="0.3">
      <c r="C807" s="87" t="s">
        <v>133</v>
      </c>
      <c r="D807" s="87" t="s">
        <v>829</v>
      </c>
    </row>
    <row r="808" spans="3:4" x14ac:dyDescent="0.3">
      <c r="C808" s="87" t="s">
        <v>133</v>
      </c>
      <c r="D808" s="87" t="s">
        <v>836</v>
      </c>
    </row>
    <row r="809" spans="3:4" x14ac:dyDescent="0.3">
      <c r="C809" s="87" t="s">
        <v>133</v>
      </c>
      <c r="D809" s="87" t="s">
        <v>842</v>
      </c>
    </row>
    <row r="810" spans="3:4" x14ac:dyDescent="0.3">
      <c r="C810" s="87" t="s">
        <v>133</v>
      </c>
      <c r="D810" s="87" t="s">
        <v>848</v>
      </c>
    </row>
    <row r="811" spans="3:4" x14ac:dyDescent="0.3">
      <c r="C811" s="87" t="s">
        <v>133</v>
      </c>
      <c r="D811" s="87" t="s">
        <v>855</v>
      </c>
    </row>
    <row r="812" spans="3:4" x14ac:dyDescent="0.3">
      <c r="C812" s="87" t="s">
        <v>133</v>
      </c>
      <c r="D812" s="87" t="s">
        <v>861</v>
      </c>
    </row>
    <row r="813" spans="3:4" x14ac:dyDescent="0.3">
      <c r="C813" s="87" t="s">
        <v>133</v>
      </c>
      <c r="D813" s="87" t="s">
        <v>868</v>
      </c>
    </row>
    <row r="814" spans="3:4" x14ac:dyDescent="0.3">
      <c r="C814" s="87" t="s">
        <v>133</v>
      </c>
      <c r="D814" s="87" t="s">
        <v>875</v>
      </c>
    </row>
    <row r="815" spans="3:4" x14ac:dyDescent="0.3">
      <c r="C815" s="87" t="s">
        <v>133</v>
      </c>
      <c r="D815" s="87" t="s">
        <v>881</v>
      </c>
    </row>
    <row r="816" spans="3:4" x14ac:dyDescent="0.3">
      <c r="C816" s="87" t="s">
        <v>133</v>
      </c>
      <c r="D816" s="87" t="s">
        <v>888</v>
      </c>
    </row>
    <row r="817" spans="3:4" x14ac:dyDescent="0.3">
      <c r="C817" s="87" t="s">
        <v>133</v>
      </c>
      <c r="D817" s="87" t="s">
        <v>895</v>
      </c>
    </row>
    <row r="818" spans="3:4" x14ac:dyDescent="0.3">
      <c r="C818" s="87" t="s">
        <v>133</v>
      </c>
      <c r="D818" s="87" t="s">
        <v>902</v>
      </c>
    </row>
    <row r="819" spans="3:4" x14ac:dyDescent="0.3">
      <c r="C819" s="87" t="s">
        <v>133</v>
      </c>
      <c r="D819" s="87" t="s">
        <v>909</v>
      </c>
    </row>
    <row r="820" spans="3:4" x14ac:dyDescent="0.3">
      <c r="C820" s="87" t="s">
        <v>133</v>
      </c>
      <c r="D820" s="87" t="s">
        <v>916</v>
      </c>
    </row>
    <row r="821" spans="3:4" x14ac:dyDescent="0.3">
      <c r="C821" s="87" t="s">
        <v>133</v>
      </c>
      <c r="D821" s="87" t="s">
        <v>923</v>
      </c>
    </row>
    <row r="822" spans="3:4" x14ac:dyDescent="0.3">
      <c r="C822" s="87" t="s">
        <v>133</v>
      </c>
      <c r="D822" s="87" t="s">
        <v>930</v>
      </c>
    </row>
    <row r="823" spans="3:4" x14ac:dyDescent="0.3">
      <c r="C823" s="87" t="s">
        <v>133</v>
      </c>
      <c r="D823" s="87" t="s">
        <v>936</v>
      </c>
    </row>
    <row r="824" spans="3:4" x14ac:dyDescent="0.3">
      <c r="C824" s="87" t="s">
        <v>133</v>
      </c>
      <c r="D824" s="87" t="s">
        <v>942</v>
      </c>
    </row>
    <row r="825" spans="3:4" x14ac:dyDescent="0.3">
      <c r="C825" s="87" t="s">
        <v>133</v>
      </c>
      <c r="D825" s="87" t="s">
        <v>949</v>
      </c>
    </row>
    <row r="826" spans="3:4" x14ac:dyDescent="0.3">
      <c r="C826" s="87" t="s">
        <v>133</v>
      </c>
      <c r="D826" s="87" t="s">
        <v>955</v>
      </c>
    </row>
    <row r="827" spans="3:4" x14ac:dyDescent="0.3">
      <c r="C827" s="87" t="s">
        <v>133</v>
      </c>
      <c r="D827" s="87" t="s">
        <v>962</v>
      </c>
    </row>
    <row r="828" spans="3:4" x14ac:dyDescent="0.3">
      <c r="C828" s="87" t="s">
        <v>133</v>
      </c>
      <c r="D828" s="87" t="s">
        <v>969</v>
      </c>
    </row>
    <row r="829" spans="3:4" x14ac:dyDescent="0.3">
      <c r="C829" s="87" t="s">
        <v>133</v>
      </c>
      <c r="D829" s="87" t="s">
        <v>976</v>
      </c>
    </row>
    <row r="830" spans="3:4" x14ac:dyDescent="0.3">
      <c r="C830" s="87" t="s">
        <v>133</v>
      </c>
      <c r="D830" s="87" t="s">
        <v>983</v>
      </c>
    </row>
    <row r="831" spans="3:4" x14ac:dyDescent="0.3">
      <c r="C831" s="87" t="s">
        <v>133</v>
      </c>
      <c r="D831" s="87" t="s">
        <v>990</v>
      </c>
    </row>
    <row r="832" spans="3:4" x14ac:dyDescent="0.3">
      <c r="C832" s="87" t="s">
        <v>133</v>
      </c>
      <c r="D832" s="87" t="s">
        <v>997</v>
      </c>
    </row>
    <row r="833" spans="3:4" x14ac:dyDescent="0.3">
      <c r="C833" s="87" t="s">
        <v>133</v>
      </c>
      <c r="D833" s="87" t="s">
        <v>1003</v>
      </c>
    </row>
    <row r="834" spans="3:4" x14ac:dyDescent="0.3">
      <c r="C834" s="87" t="s">
        <v>133</v>
      </c>
      <c r="D834" s="87" t="s">
        <v>1009</v>
      </c>
    </row>
    <row r="835" spans="3:4" x14ac:dyDescent="0.3">
      <c r="C835" s="87" t="s">
        <v>133</v>
      </c>
      <c r="D835" s="87" t="s">
        <v>1014</v>
      </c>
    </row>
    <row r="836" spans="3:4" x14ac:dyDescent="0.3">
      <c r="C836" s="87" t="s">
        <v>133</v>
      </c>
      <c r="D836" s="87" t="s">
        <v>1019</v>
      </c>
    </row>
    <row r="837" spans="3:4" x14ac:dyDescent="0.3">
      <c r="C837" s="87" t="s">
        <v>133</v>
      </c>
      <c r="D837" s="87" t="s">
        <v>1024</v>
      </c>
    </row>
    <row r="838" spans="3:4" x14ac:dyDescent="0.3">
      <c r="C838" s="87" t="s">
        <v>133</v>
      </c>
      <c r="D838" s="87" t="s">
        <v>1028</v>
      </c>
    </row>
    <row r="839" spans="3:4" x14ac:dyDescent="0.3">
      <c r="C839" s="87" t="s">
        <v>145</v>
      </c>
      <c r="D839" s="87" t="s">
        <v>83</v>
      </c>
    </row>
    <row r="840" spans="3:4" x14ac:dyDescent="0.3">
      <c r="C840" s="87" t="s">
        <v>145</v>
      </c>
      <c r="D840" s="87" t="s">
        <v>80</v>
      </c>
    </row>
    <row r="841" spans="3:4" x14ac:dyDescent="0.3">
      <c r="C841" s="87" t="s">
        <v>145</v>
      </c>
      <c r="D841" s="87" t="s">
        <v>105</v>
      </c>
    </row>
    <row r="842" spans="3:4" x14ac:dyDescent="0.3">
      <c r="C842" s="87" t="s">
        <v>145</v>
      </c>
      <c r="D842" s="87" t="s">
        <v>117</v>
      </c>
    </row>
    <row r="843" spans="3:4" x14ac:dyDescent="0.3">
      <c r="C843" s="87" t="s">
        <v>145</v>
      </c>
      <c r="D843" s="87" t="s">
        <v>128</v>
      </c>
    </row>
    <row r="844" spans="3:4" x14ac:dyDescent="0.3">
      <c r="C844" s="87" t="s">
        <v>145</v>
      </c>
      <c r="D844" s="87" t="s">
        <v>140</v>
      </c>
    </row>
    <row r="845" spans="3:4" x14ac:dyDescent="0.3">
      <c r="C845" s="87" t="s">
        <v>145</v>
      </c>
      <c r="D845" s="87" t="s">
        <v>152</v>
      </c>
    </row>
    <row r="846" spans="3:4" x14ac:dyDescent="0.3">
      <c r="C846" s="87" t="s">
        <v>145</v>
      </c>
      <c r="D846" s="87" t="s">
        <v>164</v>
      </c>
    </row>
    <row r="847" spans="3:4" x14ac:dyDescent="0.3">
      <c r="C847" s="87" t="s">
        <v>145</v>
      </c>
      <c r="D847" s="87" t="s">
        <v>175</v>
      </c>
    </row>
    <row r="848" spans="3:4" x14ac:dyDescent="0.3">
      <c r="C848" s="87" t="s">
        <v>145</v>
      </c>
      <c r="D848" s="87" t="s">
        <v>187</v>
      </c>
    </row>
    <row r="849" spans="3:4" x14ac:dyDescent="0.3">
      <c r="C849" s="87" t="s">
        <v>145</v>
      </c>
      <c r="D849" s="87" t="s">
        <v>197</v>
      </c>
    </row>
    <row r="850" spans="3:4" x14ac:dyDescent="0.3">
      <c r="C850" s="87" t="s">
        <v>145</v>
      </c>
      <c r="D850" s="87" t="s">
        <v>207</v>
      </c>
    </row>
    <row r="851" spans="3:4" x14ac:dyDescent="0.3">
      <c r="C851" s="87" t="s">
        <v>145</v>
      </c>
      <c r="D851" s="87" t="s">
        <v>215</v>
      </c>
    </row>
    <row r="852" spans="3:4" x14ac:dyDescent="0.3">
      <c r="C852" s="87" t="s">
        <v>145</v>
      </c>
      <c r="D852" s="87" t="s">
        <v>224</v>
      </c>
    </row>
    <row r="853" spans="3:4" x14ac:dyDescent="0.3">
      <c r="C853" s="87" t="s">
        <v>145</v>
      </c>
      <c r="D853" s="87" t="s">
        <v>233</v>
      </c>
    </row>
    <row r="854" spans="3:4" x14ac:dyDescent="0.3">
      <c r="C854" s="87" t="s">
        <v>145</v>
      </c>
      <c r="D854" s="87" t="s">
        <v>243</v>
      </c>
    </row>
    <row r="855" spans="3:4" x14ac:dyDescent="0.3">
      <c r="C855" s="87" t="s">
        <v>145</v>
      </c>
      <c r="D855" s="87" t="s">
        <v>252</v>
      </c>
    </row>
    <row r="856" spans="3:4" x14ac:dyDescent="0.3">
      <c r="C856" s="87" t="s">
        <v>145</v>
      </c>
      <c r="D856" s="87" t="s">
        <v>260</v>
      </c>
    </row>
    <row r="857" spans="3:4" x14ac:dyDescent="0.3">
      <c r="C857" s="87" t="s">
        <v>145</v>
      </c>
      <c r="D857" s="87" t="s">
        <v>234</v>
      </c>
    </row>
    <row r="858" spans="3:4" x14ac:dyDescent="0.3">
      <c r="C858" s="87" t="s">
        <v>145</v>
      </c>
      <c r="D858" s="87" t="s">
        <v>278</v>
      </c>
    </row>
    <row r="859" spans="3:4" x14ac:dyDescent="0.3">
      <c r="C859" s="87" t="s">
        <v>145</v>
      </c>
      <c r="D859" s="87" t="s">
        <v>288</v>
      </c>
    </row>
    <row r="860" spans="3:4" x14ac:dyDescent="0.3">
      <c r="C860" s="87" t="s">
        <v>145</v>
      </c>
      <c r="D860" s="87" t="s">
        <v>298</v>
      </c>
    </row>
    <row r="861" spans="3:4" x14ac:dyDescent="0.3">
      <c r="C861" s="87" t="s">
        <v>145</v>
      </c>
      <c r="D861" s="87" t="s">
        <v>307</v>
      </c>
    </row>
    <row r="862" spans="3:4" x14ac:dyDescent="0.3">
      <c r="C862" s="87" t="s">
        <v>145</v>
      </c>
      <c r="D862" s="87" t="s">
        <v>317</v>
      </c>
    </row>
    <row r="863" spans="3:4" x14ac:dyDescent="0.3">
      <c r="C863" s="87" t="s">
        <v>145</v>
      </c>
      <c r="D863" s="87" t="s">
        <v>167</v>
      </c>
    </row>
    <row r="864" spans="3:4" x14ac:dyDescent="0.3">
      <c r="C864" s="87" t="s">
        <v>145</v>
      </c>
      <c r="D864" s="87" t="s">
        <v>336</v>
      </c>
    </row>
    <row r="865" spans="3:4" x14ac:dyDescent="0.3">
      <c r="C865" s="87" t="s">
        <v>145</v>
      </c>
      <c r="D865" s="87" t="s">
        <v>345</v>
      </c>
    </row>
    <row r="866" spans="3:4" x14ac:dyDescent="0.3">
      <c r="C866" s="87" t="s">
        <v>145</v>
      </c>
      <c r="D866" s="87" t="s">
        <v>354</v>
      </c>
    </row>
    <row r="867" spans="3:4" x14ac:dyDescent="0.3">
      <c r="C867" s="87" t="s">
        <v>145</v>
      </c>
      <c r="D867" s="87" t="s">
        <v>364</v>
      </c>
    </row>
    <row r="868" spans="3:4" x14ac:dyDescent="0.3">
      <c r="C868" s="87" t="s">
        <v>145</v>
      </c>
      <c r="D868" s="87" t="s">
        <v>374</v>
      </c>
    </row>
    <row r="869" spans="3:4" x14ac:dyDescent="0.3">
      <c r="C869" s="87" t="s">
        <v>145</v>
      </c>
      <c r="D869" s="87" t="s">
        <v>382</v>
      </c>
    </row>
    <row r="870" spans="3:4" x14ac:dyDescent="0.3">
      <c r="C870" s="87" t="s">
        <v>145</v>
      </c>
      <c r="D870" s="87" t="s">
        <v>391</v>
      </c>
    </row>
    <row r="871" spans="3:4" x14ac:dyDescent="0.3">
      <c r="C871" s="87" t="s">
        <v>145</v>
      </c>
      <c r="D871" s="87" t="s">
        <v>401</v>
      </c>
    </row>
    <row r="872" spans="3:4" x14ac:dyDescent="0.3">
      <c r="C872" s="87" t="s">
        <v>145</v>
      </c>
      <c r="D872" s="87" t="s">
        <v>411</v>
      </c>
    </row>
    <row r="873" spans="3:4" x14ac:dyDescent="0.3">
      <c r="C873" s="87" t="s">
        <v>145</v>
      </c>
      <c r="D873" s="87" t="s">
        <v>420</v>
      </c>
    </row>
    <row r="874" spans="3:4" x14ac:dyDescent="0.3">
      <c r="C874" s="87" t="s">
        <v>145</v>
      </c>
      <c r="D874" s="87" t="s">
        <v>430</v>
      </c>
    </row>
    <row r="875" spans="3:4" x14ac:dyDescent="0.3">
      <c r="C875" s="87" t="s">
        <v>145</v>
      </c>
      <c r="D875" s="87" t="s">
        <v>440</v>
      </c>
    </row>
    <row r="876" spans="3:4" x14ac:dyDescent="0.3">
      <c r="C876" s="87" t="s">
        <v>145</v>
      </c>
      <c r="D876" s="87" t="s">
        <v>450</v>
      </c>
    </row>
    <row r="877" spans="3:4" x14ac:dyDescent="0.3">
      <c r="C877" s="87" t="s">
        <v>145</v>
      </c>
      <c r="D877" s="87" t="s">
        <v>460</v>
      </c>
    </row>
    <row r="878" spans="3:4" x14ac:dyDescent="0.3">
      <c r="C878" s="87" t="s">
        <v>145</v>
      </c>
      <c r="D878" s="87" t="s">
        <v>470</v>
      </c>
    </row>
    <row r="879" spans="3:4" x14ac:dyDescent="0.3">
      <c r="C879" s="87" t="s">
        <v>145</v>
      </c>
      <c r="D879" s="87" t="s">
        <v>480</v>
      </c>
    </row>
    <row r="880" spans="3:4" x14ac:dyDescent="0.3">
      <c r="C880" s="87" t="s">
        <v>145</v>
      </c>
      <c r="D880" s="87" t="s">
        <v>490</v>
      </c>
    </row>
    <row r="881" spans="3:4" x14ac:dyDescent="0.3">
      <c r="C881" s="87" t="s">
        <v>145</v>
      </c>
      <c r="D881" s="87" t="s">
        <v>500</v>
      </c>
    </row>
    <row r="882" spans="3:4" x14ac:dyDescent="0.3">
      <c r="C882" s="87" t="s">
        <v>145</v>
      </c>
      <c r="D882" s="87" t="s">
        <v>510</v>
      </c>
    </row>
    <row r="883" spans="3:4" x14ac:dyDescent="0.3">
      <c r="C883" s="87" t="s">
        <v>145</v>
      </c>
      <c r="D883" s="87" t="s">
        <v>520</v>
      </c>
    </row>
    <row r="884" spans="3:4" x14ac:dyDescent="0.3">
      <c r="C884" s="87" t="s">
        <v>145</v>
      </c>
      <c r="D884" s="87" t="s">
        <v>530</v>
      </c>
    </row>
    <row r="885" spans="3:4" x14ac:dyDescent="0.3">
      <c r="C885" s="87" t="s">
        <v>145</v>
      </c>
      <c r="D885" s="87" t="s">
        <v>540</v>
      </c>
    </row>
    <row r="886" spans="3:4" x14ac:dyDescent="0.3">
      <c r="C886" s="87" t="s">
        <v>145</v>
      </c>
      <c r="D886" s="87" t="s">
        <v>550</v>
      </c>
    </row>
    <row r="887" spans="3:4" x14ac:dyDescent="0.3">
      <c r="C887" s="87" t="s">
        <v>145</v>
      </c>
      <c r="D887" s="87" t="s">
        <v>560</v>
      </c>
    </row>
    <row r="888" spans="3:4" x14ac:dyDescent="0.3">
      <c r="C888" s="87" t="s">
        <v>145</v>
      </c>
      <c r="D888" s="87" t="s">
        <v>570</v>
      </c>
    </row>
    <row r="889" spans="3:4" x14ac:dyDescent="0.3">
      <c r="C889" s="87" t="s">
        <v>145</v>
      </c>
      <c r="D889" s="87" t="s">
        <v>580</v>
      </c>
    </row>
    <row r="890" spans="3:4" x14ac:dyDescent="0.3">
      <c r="C890" s="87" t="s">
        <v>145</v>
      </c>
      <c r="D890" s="87" t="s">
        <v>589</v>
      </c>
    </row>
    <row r="891" spans="3:4" x14ac:dyDescent="0.3">
      <c r="C891" s="87" t="s">
        <v>145</v>
      </c>
      <c r="D891" s="87" t="s">
        <v>598</v>
      </c>
    </row>
    <row r="892" spans="3:4" x14ac:dyDescent="0.3">
      <c r="C892" s="87" t="s">
        <v>145</v>
      </c>
      <c r="D892" s="87" t="s">
        <v>607</v>
      </c>
    </row>
    <row r="893" spans="3:4" x14ac:dyDescent="0.3">
      <c r="C893" s="87" t="s">
        <v>145</v>
      </c>
      <c r="D893" s="87" t="s">
        <v>616</v>
      </c>
    </row>
    <row r="894" spans="3:4" x14ac:dyDescent="0.3">
      <c r="C894" s="87" t="s">
        <v>145</v>
      </c>
      <c r="D894" s="87" t="s">
        <v>625</v>
      </c>
    </row>
    <row r="895" spans="3:4" x14ac:dyDescent="0.3">
      <c r="C895" s="87" t="s">
        <v>145</v>
      </c>
      <c r="D895" s="87" t="s">
        <v>635</v>
      </c>
    </row>
    <row r="896" spans="3:4" x14ac:dyDescent="0.3">
      <c r="C896" s="87" t="s">
        <v>145</v>
      </c>
      <c r="D896" s="87" t="s">
        <v>645</v>
      </c>
    </row>
    <row r="897" spans="3:4" x14ac:dyDescent="0.3">
      <c r="C897" s="87" t="s">
        <v>145</v>
      </c>
      <c r="D897" s="87" t="s">
        <v>654</v>
      </c>
    </row>
    <row r="898" spans="3:4" x14ac:dyDescent="0.3">
      <c r="C898" s="87" t="s">
        <v>145</v>
      </c>
      <c r="D898" s="87" t="s">
        <v>662</v>
      </c>
    </row>
    <row r="899" spans="3:4" x14ac:dyDescent="0.3">
      <c r="C899" s="87" t="s">
        <v>145</v>
      </c>
      <c r="D899" s="87" t="s">
        <v>670</v>
      </c>
    </row>
    <row r="900" spans="3:4" x14ac:dyDescent="0.3">
      <c r="C900" s="87" t="s">
        <v>145</v>
      </c>
      <c r="D900" s="87" t="s">
        <v>678</v>
      </c>
    </row>
    <row r="901" spans="3:4" x14ac:dyDescent="0.3">
      <c r="C901" s="87" t="s">
        <v>145</v>
      </c>
      <c r="D901" s="87" t="s">
        <v>687</v>
      </c>
    </row>
    <row r="902" spans="3:4" x14ac:dyDescent="0.3">
      <c r="C902" s="87" t="s">
        <v>145</v>
      </c>
      <c r="D902" s="87" t="s">
        <v>695</v>
      </c>
    </row>
    <row r="903" spans="3:4" x14ac:dyDescent="0.3">
      <c r="C903" s="87" t="s">
        <v>145</v>
      </c>
      <c r="D903" s="87" t="s">
        <v>701</v>
      </c>
    </row>
    <row r="904" spans="3:4" x14ac:dyDescent="0.3">
      <c r="C904" s="87" t="s">
        <v>145</v>
      </c>
      <c r="D904" s="87" t="s">
        <v>371</v>
      </c>
    </row>
    <row r="905" spans="3:4" x14ac:dyDescent="0.3">
      <c r="C905" s="87" t="s">
        <v>145</v>
      </c>
      <c r="D905" s="87" t="s">
        <v>713</v>
      </c>
    </row>
    <row r="906" spans="3:4" x14ac:dyDescent="0.3">
      <c r="C906" s="87" t="s">
        <v>145</v>
      </c>
      <c r="D906" s="87" t="s">
        <v>720</v>
      </c>
    </row>
    <row r="907" spans="3:4" x14ac:dyDescent="0.3">
      <c r="C907" s="87" t="s">
        <v>145</v>
      </c>
      <c r="D907" s="87" t="s">
        <v>727</v>
      </c>
    </row>
    <row r="908" spans="3:4" x14ac:dyDescent="0.3">
      <c r="C908" s="87" t="s">
        <v>145</v>
      </c>
      <c r="D908" s="87" t="s">
        <v>694</v>
      </c>
    </row>
    <row r="909" spans="3:4" x14ac:dyDescent="0.3">
      <c r="C909" s="87" t="s">
        <v>145</v>
      </c>
      <c r="D909" s="87" t="s">
        <v>613</v>
      </c>
    </row>
    <row r="910" spans="3:4" x14ac:dyDescent="0.3">
      <c r="C910" s="87" t="s">
        <v>145</v>
      </c>
      <c r="D910" s="87" t="s">
        <v>746</v>
      </c>
    </row>
    <row r="911" spans="3:4" x14ac:dyDescent="0.3">
      <c r="C911" s="87" t="s">
        <v>145</v>
      </c>
      <c r="D911" s="87" t="s">
        <v>752</v>
      </c>
    </row>
    <row r="912" spans="3:4" x14ac:dyDescent="0.3">
      <c r="C912" s="87" t="s">
        <v>145</v>
      </c>
      <c r="D912" s="87" t="s">
        <v>759</v>
      </c>
    </row>
    <row r="913" spans="3:4" x14ac:dyDescent="0.3">
      <c r="C913" s="87" t="s">
        <v>145</v>
      </c>
      <c r="D913" s="87" t="s">
        <v>765</v>
      </c>
    </row>
    <row r="914" spans="3:4" x14ac:dyDescent="0.3">
      <c r="C914" s="87" t="s">
        <v>145</v>
      </c>
      <c r="D914" s="87" t="s">
        <v>772</v>
      </c>
    </row>
    <row r="915" spans="3:4" x14ac:dyDescent="0.3">
      <c r="C915" s="87" t="s">
        <v>145</v>
      </c>
      <c r="D915" s="87" t="s">
        <v>779</v>
      </c>
    </row>
    <row r="916" spans="3:4" x14ac:dyDescent="0.3">
      <c r="C916" s="87" t="s">
        <v>145</v>
      </c>
      <c r="D916" s="87" t="s">
        <v>487</v>
      </c>
    </row>
    <row r="917" spans="3:4" x14ac:dyDescent="0.3">
      <c r="C917" s="87" t="s">
        <v>145</v>
      </c>
      <c r="D917" s="87" t="s">
        <v>792</v>
      </c>
    </row>
    <row r="918" spans="3:4" x14ac:dyDescent="0.3">
      <c r="C918" s="87" t="s">
        <v>145</v>
      </c>
      <c r="D918" s="87" t="s">
        <v>798</v>
      </c>
    </row>
    <row r="919" spans="3:4" x14ac:dyDescent="0.3">
      <c r="C919" s="87" t="s">
        <v>145</v>
      </c>
      <c r="D919" s="87" t="s">
        <v>805</v>
      </c>
    </row>
    <row r="920" spans="3:4" x14ac:dyDescent="0.3">
      <c r="C920" s="87" t="s">
        <v>145</v>
      </c>
      <c r="D920" s="87" t="s">
        <v>811</v>
      </c>
    </row>
    <row r="921" spans="3:4" x14ac:dyDescent="0.3">
      <c r="C921" s="87" t="s">
        <v>145</v>
      </c>
      <c r="D921" s="87" t="s">
        <v>712</v>
      </c>
    </row>
    <row r="922" spans="3:4" x14ac:dyDescent="0.3">
      <c r="C922" s="87" t="s">
        <v>145</v>
      </c>
      <c r="D922" s="87" t="s">
        <v>824</v>
      </c>
    </row>
    <row r="923" spans="3:4" x14ac:dyDescent="0.3">
      <c r="C923" s="87" t="s">
        <v>145</v>
      </c>
      <c r="D923" s="87" t="s">
        <v>830</v>
      </c>
    </row>
    <row r="924" spans="3:4" x14ac:dyDescent="0.3">
      <c r="C924" s="87" t="s">
        <v>145</v>
      </c>
      <c r="D924" s="87" t="s">
        <v>837</v>
      </c>
    </row>
    <row r="925" spans="3:4" x14ac:dyDescent="0.3">
      <c r="C925" s="87" t="s">
        <v>145</v>
      </c>
      <c r="D925" s="87" t="s">
        <v>770</v>
      </c>
    </row>
    <row r="926" spans="3:4" x14ac:dyDescent="0.3">
      <c r="C926" s="87" t="s">
        <v>145</v>
      </c>
      <c r="D926" s="87" t="s">
        <v>849</v>
      </c>
    </row>
    <row r="927" spans="3:4" x14ac:dyDescent="0.3">
      <c r="C927" s="87" t="s">
        <v>145</v>
      </c>
      <c r="D927" s="87" t="s">
        <v>856</v>
      </c>
    </row>
    <row r="928" spans="3:4" x14ac:dyDescent="0.3">
      <c r="C928" s="87" t="s">
        <v>145</v>
      </c>
      <c r="D928" s="87" t="s">
        <v>862</v>
      </c>
    </row>
    <row r="929" spans="3:4" x14ac:dyDescent="0.3">
      <c r="C929" s="87" t="s">
        <v>145</v>
      </c>
      <c r="D929" s="87" t="s">
        <v>869</v>
      </c>
    </row>
    <row r="930" spans="3:4" x14ac:dyDescent="0.3">
      <c r="C930" s="87" t="s">
        <v>145</v>
      </c>
      <c r="D930" s="87" t="s">
        <v>876</v>
      </c>
    </row>
    <row r="931" spans="3:4" x14ac:dyDescent="0.3">
      <c r="C931" s="87" t="s">
        <v>145</v>
      </c>
      <c r="D931" s="87" t="s">
        <v>882</v>
      </c>
    </row>
    <row r="932" spans="3:4" x14ac:dyDescent="0.3">
      <c r="C932" s="87" t="s">
        <v>145</v>
      </c>
      <c r="D932" s="87" t="s">
        <v>889</v>
      </c>
    </row>
    <row r="933" spans="3:4" x14ac:dyDescent="0.3">
      <c r="C933" s="87" t="s">
        <v>145</v>
      </c>
      <c r="D933" s="87" t="s">
        <v>896</v>
      </c>
    </row>
    <row r="934" spans="3:4" x14ac:dyDescent="0.3">
      <c r="C934" s="87" t="s">
        <v>145</v>
      </c>
      <c r="D934" s="87" t="s">
        <v>903</v>
      </c>
    </row>
    <row r="935" spans="3:4" x14ac:dyDescent="0.3">
      <c r="C935" s="87" t="s">
        <v>145</v>
      </c>
      <c r="D935" s="87" t="s">
        <v>910</v>
      </c>
    </row>
    <row r="936" spans="3:4" x14ac:dyDescent="0.3">
      <c r="C936" s="87" t="s">
        <v>145</v>
      </c>
      <c r="D936" s="87" t="s">
        <v>917</v>
      </c>
    </row>
    <row r="937" spans="3:4" x14ac:dyDescent="0.3">
      <c r="C937" s="87" t="s">
        <v>145</v>
      </c>
      <c r="D937" s="87" t="s">
        <v>924</v>
      </c>
    </row>
    <row r="938" spans="3:4" x14ac:dyDescent="0.3">
      <c r="C938" s="87" t="s">
        <v>145</v>
      </c>
      <c r="D938" s="87" t="s">
        <v>931</v>
      </c>
    </row>
    <row r="939" spans="3:4" x14ac:dyDescent="0.3">
      <c r="C939" s="87" t="s">
        <v>145</v>
      </c>
      <c r="D939" s="87" t="s">
        <v>553</v>
      </c>
    </row>
    <row r="940" spans="3:4" x14ac:dyDescent="0.3">
      <c r="C940" s="87" t="s">
        <v>145</v>
      </c>
      <c r="D940" s="87" t="s">
        <v>943</v>
      </c>
    </row>
    <row r="941" spans="3:4" x14ac:dyDescent="0.3">
      <c r="C941" s="87" t="s">
        <v>145</v>
      </c>
      <c r="D941" s="87" t="s">
        <v>950</v>
      </c>
    </row>
    <row r="942" spans="3:4" x14ac:dyDescent="0.3">
      <c r="C942" s="87" t="s">
        <v>145</v>
      </c>
      <c r="D942" s="87" t="s">
        <v>956</v>
      </c>
    </row>
    <row r="943" spans="3:4" x14ac:dyDescent="0.3">
      <c r="C943" s="87" t="s">
        <v>145</v>
      </c>
      <c r="D943" s="87" t="s">
        <v>963</v>
      </c>
    </row>
    <row r="944" spans="3:4" x14ac:dyDescent="0.3">
      <c r="C944" s="87" t="s">
        <v>145</v>
      </c>
      <c r="D944" s="87" t="s">
        <v>970</v>
      </c>
    </row>
    <row r="945" spans="3:4" x14ac:dyDescent="0.3">
      <c r="C945" s="87" t="s">
        <v>145</v>
      </c>
      <c r="D945" s="87" t="s">
        <v>977</v>
      </c>
    </row>
    <row r="946" spans="3:4" x14ac:dyDescent="0.3">
      <c r="C946" s="87" t="s">
        <v>145</v>
      </c>
      <c r="D946" s="87" t="s">
        <v>984</v>
      </c>
    </row>
    <row r="947" spans="3:4" x14ac:dyDescent="0.3">
      <c r="C947" s="87" t="s">
        <v>145</v>
      </c>
      <c r="D947" s="87" t="s">
        <v>991</v>
      </c>
    </row>
    <row r="948" spans="3:4" x14ac:dyDescent="0.3">
      <c r="C948" s="87" t="s">
        <v>145</v>
      </c>
      <c r="D948" s="87" t="s">
        <v>998</v>
      </c>
    </row>
    <row r="949" spans="3:4" x14ac:dyDescent="0.3">
      <c r="C949" s="87" t="s">
        <v>145</v>
      </c>
      <c r="D949" s="87" t="s">
        <v>1004</v>
      </c>
    </row>
    <row r="950" spans="3:4" x14ac:dyDescent="0.3">
      <c r="C950" s="87" t="s">
        <v>157</v>
      </c>
      <c r="D950" s="87" t="s">
        <v>84</v>
      </c>
    </row>
    <row r="951" spans="3:4" x14ac:dyDescent="0.3">
      <c r="C951" s="87" t="s">
        <v>157</v>
      </c>
      <c r="D951" s="87" t="s">
        <v>95</v>
      </c>
    </row>
    <row r="952" spans="3:4" x14ac:dyDescent="0.3">
      <c r="C952" s="87" t="s">
        <v>157</v>
      </c>
      <c r="D952" s="87" t="s">
        <v>106</v>
      </c>
    </row>
    <row r="953" spans="3:4" x14ac:dyDescent="0.3">
      <c r="C953" s="87" t="s">
        <v>157</v>
      </c>
      <c r="D953" s="87" t="s">
        <v>118</v>
      </c>
    </row>
    <row r="954" spans="3:4" x14ac:dyDescent="0.3">
      <c r="C954" s="87" t="s">
        <v>157</v>
      </c>
      <c r="D954" s="87" t="s">
        <v>129</v>
      </c>
    </row>
    <row r="955" spans="3:4" x14ac:dyDescent="0.3">
      <c r="C955" s="87" t="s">
        <v>157</v>
      </c>
      <c r="D955" s="87" t="s">
        <v>141</v>
      </c>
    </row>
    <row r="956" spans="3:4" x14ac:dyDescent="0.3">
      <c r="C956" s="87" t="s">
        <v>157</v>
      </c>
      <c r="D956" s="87" t="s">
        <v>153</v>
      </c>
    </row>
    <row r="957" spans="3:4" x14ac:dyDescent="0.3">
      <c r="C957" s="87" t="s">
        <v>157</v>
      </c>
      <c r="D957" s="87" t="s">
        <v>165</v>
      </c>
    </row>
    <row r="958" spans="3:4" x14ac:dyDescent="0.3">
      <c r="C958" s="87" t="s">
        <v>157</v>
      </c>
      <c r="D958" s="87" t="s">
        <v>176</v>
      </c>
    </row>
    <row r="959" spans="3:4" x14ac:dyDescent="0.3">
      <c r="C959" s="87" t="s">
        <v>157</v>
      </c>
      <c r="D959" s="87" t="s">
        <v>188</v>
      </c>
    </row>
    <row r="960" spans="3:4" x14ac:dyDescent="0.3">
      <c r="C960" s="87" t="s">
        <v>157</v>
      </c>
      <c r="D960" s="87" t="s">
        <v>198</v>
      </c>
    </row>
    <row r="961" spans="3:4" x14ac:dyDescent="0.3">
      <c r="C961" s="87" t="s">
        <v>157</v>
      </c>
      <c r="D961" s="87" t="s">
        <v>208</v>
      </c>
    </row>
    <row r="962" spans="3:4" x14ac:dyDescent="0.3">
      <c r="C962" s="87" t="s">
        <v>157</v>
      </c>
      <c r="D962" s="87" t="s">
        <v>216</v>
      </c>
    </row>
    <row r="963" spans="3:4" x14ac:dyDescent="0.3">
      <c r="C963" s="87" t="s">
        <v>157</v>
      </c>
      <c r="D963" s="87" t="s">
        <v>225</v>
      </c>
    </row>
    <row r="964" spans="3:4" x14ac:dyDescent="0.3">
      <c r="C964" s="87" t="s">
        <v>157</v>
      </c>
      <c r="D964" s="87" t="s">
        <v>234</v>
      </c>
    </row>
    <row r="965" spans="3:4" x14ac:dyDescent="0.3">
      <c r="C965" s="87" t="s">
        <v>157</v>
      </c>
      <c r="D965" s="87" t="s">
        <v>244</v>
      </c>
    </row>
    <row r="966" spans="3:4" x14ac:dyDescent="0.3">
      <c r="C966" s="87" t="s">
        <v>157</v>
      </c>
      <c r="D966" s="87" t="s">
        <v>253</v>
      </c>
    </row>
    <row r="967" spans="3:4" x14ac:dyDescent="0.3">
      <c r="C967" s="87" t="s">
        <v>157</v>
      </c>
      <c r="D967" s="87" t="s">
        <v>261</v>
      </c>
    </row>
    <row r="968" spans="3:4" x14ac:dyDescent="0.3">
      <c r="C968" s="87" t="s">
        <v>157</v>
      </c>
      <c r="D968" s="87" t="s">
        <v>269</v>
      </c>
    </row>
    <row r="969" spans="3:4" x14ac:dyDescent="0.3">
      <c r="C969" s="87" t="s">
        <v>157</v>
      </c>
      <c r="D969" s="87" t="s">
        <v>279</v>
      </c>
    </row>
    <row r="970" spans="3:4" x14ac:dyDescent="0.3">
      <c r="C970" s="87" t="s">
        <v>157</v>
      </c>
      <c r="D970" s="87" t="s">
        <v>289</v>
      </c>
    </row>
    <row r="971" spans="3:4" x14ac:dyDescent="0.3">
      <c r="C971" s="87" t="s">
        <v>157</v>
      </c>
      <c r="D971" s="87" t="s">
        <v>299</v>
      </c>
    </row>
    <row r="972" spans="3:4" x14ac:dyDescent="0.3">
      <c r="C972" s="87" t="s">
        <v>157</v>
      </c>
      <c r="D972" s="87" t="s">
        <v>308</v>
      </c>
    </row>
    <row r="973" spans="3:4" x14ac:dyDescent="0.3">
      <c r="C973" s="87" t="s">
        <v>157</v>
      </c>
      <c r="D973" s="87" t="s">
        <v>318</v>
      </c>
    </row>
    <row r="974" spans="3:4" x14ac:dyDescent="0.3">
      <c r="C974" s="87" t="s">
        <v>157</v>
      </c>
      <c r="D974" s="87" t="s">
        <v>327</v>
      </c>
    </row>
    <row r="975" spans="3:4" x14ac:dyDescent="0.3">
      <c r="C975" s="87" t="s">
        <v>157</v>
      </c>
      <c r="D975" s="87" t="s">
        <v>337</v>
      </c>
    </row>
    <row r="976" spans="3:4" x14ac:dyDescent="0.3">
      <c r="C976" s="87" t="s">
        <v>157</v>
      </c>
      <c r="D976" s="87" t="s">
        <v>346</v>
      </c>
    </row>
    <row r="977" spans="3:4" x14ac:dyDescent="0.3">
      <c r="C977" s="87" t="s">
        <v>157</v>
      </c>
      <c r="D977" s="87" t="s">
        <v>355</v>
      </c>
    </row>
    <row r="978" spans="3:4" x14ac:dyDescent="0.3">
      <c r="C978" s="87" t="s">
        <v>157</v>
      </c>
      <c r="D978" s="87" t="s">
        <v>365</v>
      </c>
    </row>
    <row r="979" spans="3:4" x14ac:dyDescent="0.3">
      <c r="C979" s="87" t="s">
        <v>157</v>
      </c>
      <c r="D979" s="87" t="s">
        <v>310</v>
      </c>
    </row>
    <row r="980" spans="3:4" x14ac:dyDescent="0.3">
      <c r="C980" s="87" t="s">
        <v>157</v>
      </c>
      <c r="D980" s="87" t="s">
        <v>383</v>
      </c>
    </row>
    <row r="981" spans="3:4" x14ac:dyDescent="0.3">
      <c r="C981" s="87" t="s">
        <v>157</v>
      </c>
      <c r="D981" s="87" t="s">
        <v>392</v>
      </c>
    </row>
    <row r="982" spans="3:4" x14ac:dyDescent="0.3">
      <c r="C982" s="87" t="s">
        <v>157</v>
      </c>
      <c r="D982" s="87" t="s">
        <v>402</v>
      </c>
    </row>
    <row r="983" spans="3:4" x14ac:dyDescent="0.3">
      <c r="C983" s="87" t="s">
        <v>157</v>
      </c>
      <c r="D983" s="87" t="s">
        <v>412</v>
      </c>
    </row>
    <row r="984" spans="3:4" x14ac:dyDescent="0.3">
      <c r="C984" s="87" t="s">
        <v>157</v>
      </c>
      <c r="D984" s="87" t="s">
        <v>421</v>
      </c>
    </row>
    <row r="985" spans="3:4" x14ac:dyDescent="0.3">
      <c r="C985" s="87" t="s">
        <v>157</v>
      </c>
      <c r="D985" s="87" t="s">
        <v>431</v>
      </c>
    </row>
    <row r="986" spans="3:4" x14ac:dyDescent="0.3">
      <c r="C986" s="87" t="s">
        <v>157</v>
      </c>
      <c r="D986" s="87" t="s">
        <v>441</v>
      </c>
    </row>
    <row r="987" spans="3:4" x14ac:dyDescent="0.3">
      <c r="C987" s="87" t="s">
        <v>157</v>
      </c>
      <c r="D987" s="87" t="s">
        <v>451</v>
      </c>
    </row>
    <row r="988" spans="3:4" x14ac:dyDescent="0.3">
      <c r="C988" s="87" t="s">
        <v>157</v>
      </c>
      <c r="D988" s="87" t="s">
        <v>461</v>
      </c>
    </row>
    <row r="989" spans="3:4" x14ac:dyDescent="0.3">
      <c r="C989" s="87" t="s">
        <v>157</v>
      </c>
      <c r="D989" s="87" t="s">
        <v>471</v>
      </c>
    </row>
    <row r="990" spans="3:4" x14ac:dyDescent="0.3">
      <c r="C990" s="87" t="s">
        <v>157</v>
      </c>
      <c r="D990" s="87" t="s">
        <v>481</v>
      </c>
    </row>
    <row r="991" spans="3:4" x14ac:dyDescent="0.3">
      <c r="C991" s="87" t="s">
        <v>157</v>
      </c>
      <c r="D991" s="87" t="s">
        <v>491</v>
      </c>
    </row>
    <row r="992" spans="3:4" x14ac:dyDescent="0.3">
      <c r="C992" s="87" t="s">
        <v>157</v>
      </c>
      <c r="D992" s="87" t="s">
        <v>501</v>
      </c>
    </row>
    <row r="993" spans="3:4" x14ac:dyDescent="0.3">
      <c r="C993" s="87" t="s">
        <v>157</v>
      </c>
      <c r="D993" s="87" t="s">
        <v>511</v>
      </c>
    </row>
    <row r="994" spans="3:4" x14ac:dyDescent="0.3">
      <c r="C994" s="87" t="s">
        <v>157</v>
      </c>
      <c r="D994" s="87" t="s">
        <v>521</v>
      </c>
    </row>
    <row r="995" spans="3:4" x14ac:dyDescent="0.3">
      <c r="C995" s="87" t="s">
        <v>157</v>
      </c>
      <c r="D995" s="87" t="s">
        <v>531</v>
      </c>
    </row>
    <row r="996" spans="3:4" x14ac:dyDescent="0.3">
      <c r="C996" s="87" t="s">
        <v>157</v>
      </c>
      <c r="D996" s="87" t="s">
        <v>541</v>
      </c>
    </row>
    <row r="997" spans="3:4" x14ac:dyDescent="0.3">
      <c r="C997" s="87" t="s">
        <v>157</v>
      </c>
      <c r="D997" s="87" t="s">
        <v>551</v>
      </c>
    </row>
    <row r="998" spans="3:4" x14ac:dyDescent="0.3">
      <c r="C998" s="87" t="s">
        <v>157</v>
      </c>
      <c r="D998" s="87" t="s">
        <v>561</v>
      </c>
    </row>
    <row r="999" spans="3:4" x14ac:dyDescent="0.3">
      <c r="C999" s="87" t="s">
        <v>157</v>
      </c>
      <c r="D999" s="87" t="s">
        <v>571</v>
      </c>
    </row>
    <row r="1000" spans="3:4" x14ac:dyDescent="0.3">
      <c r="C1000" s="87" t="s">
        <v>157</v>
      </c>
      <c r="D1000" s="87" t="s">
        <v>581</v>
      </c>
    </row>
    <row r="1001" spans="3:4" x14ac:dyDescent="0.3">
      <c r="C1001" s="87" t="s">
        <v>157</v>
      </c>
      <c r="D1001" s="87" t="s">
        <v>590</v>
      </c>
    </row>
    <row r="1002" spans="3:4" x14ac:dyDescent="0.3">
      <c r="C1002" s="87" t="s">
        <v>157</v>
      </c>
      <c r="D1002" s="87" t="s">
        <v>599</v>
      </c>
    </row>
    <row r="1003" spans="3:4" x14ac:dyDescent="0.3">
      <c r="C1003" s="87" t="s">
        <v>157</v>
      </c>
      <c r="D1003" s="87" t="s">
        <v>608</v>
      </c>
    </row>
    <row r="1004" spans="3:4" x14ac:dyDescent="0.3">
      <c r="C1004" s="87" t="s">
        <v>157</v>
      </c>
      <c r="D1004" s="87" t="s">
        <v>617</v>
      </c>
    </row>
    <row r="1005" spans="3:4" x14ac:dyDescent="0.3">
      <c r="C1005" s="87" t="s">
        <v>157</v>
      </c>
      <c r="D1005" s="87" t="s">
        <v>626</v>
      </c>
    </row>
    <row r="1006" spans="3:4" x14ac:dyDescent="0.3">
      <c r="C1006" s="87" t="s">
        <v>157</v>
      </c>
      <c r="D1006" s="87" t="s">
        <v>636</v>
      </c>
    </row>
    <row r="1007" spans="3:4" x14ac:dyDescent="0.3">
      <c r="C1007" s="87" t="s">
        <v>157</v>
      </c>
      <c r="D1007" s="87" t="s">
        <v>646</v>
      </c>
    </row>
    <row r="1008" spans="3:4" x14ac:dyDescent="0.3">
      <c r="C1008" s="87" t="s">
        <v>157</v>
      </c>
      <c r="D1008" s="87" t="s">
        <v>655</v>
      </c>
    </row>
    <row r="1009" spans="3:4" x14ac:dyDescent="0.3">
      <c r="C1009" s="87" t="s">
        <v>157</v>
      </c>
      <c r="D1009" s="87" t="s">
        <v>663</v>
      </c>
    </row>
    <row r="1010" spans="3:4" x14ac:dyDescent="0.3">
      <c r="C1010" s="87" t="s">
        <v>157</v>
      </c>
      <c r="D1010" s="87" t="s">
        <v>671</v>
      </c>
    </row>
    <row r="1011" spans="3:4" x14ac:dyDescent="0.3">
      <c r="C1011" s="87" t="s">
        <v>157</v>
      </c>
      <c r="D1011" s="87" t="s">
        <v>679</v>
      </c>
    </row>
    <row r="1012" spans="3:4" x14ac:dyDescent="0.3">
      <c r="C1012" s="87" t="s">
        <v>180</v>
      </c>
      <c r="D1012" s="87" t="s">
        <v>86</v>
      </c>
    </row>
    <row r="1013" spans="3:4" x14ac:dyDescent="0.3">
      <c r="C1013" s="87" t="s">
        <v>180</v>
      </c>
      <c r="D1013" s="87" t="s">
        <v>97</v>
      </c>
    </row>
    <row r="1014" spans="3:4" x14ac:dyDescent="0.3">
      <c r="C1014" s="87" t="s">
        <v>180</v>
      </c>
      <c r="D1014" s="87" t="s">
        <v>108</v>
      </c>
    </row>
    <row r="1015" spans="3:4" x14ac:dyDescent="0.3">
      <c r="C1015" s="87" t="s">
        <v>180</v>
      </c>
      <c r="D1015" s="87" t="s">
        <v>108</v>
      </c>
    </row>
    <row r="1016" spans="3:4" x14ac:dyDescent="0.3">
      <c r="C1016" s="87" t="s">
        <v>180</v>
      </c>
      <c r="D1016" s="87" t="s">
        <v>131</v>
      </c>
    </row>
    <row r="1017" spans="3:4" x14ac:dyDescent="0.3">
      <c r="C1017" s="87" t="s">
        <v>180</v>
      </c>
      <c r="D1017" s="87" t="s">
        <v>143</v>
      </c>
    </row>
    <row r="1018" spans="3:4" x14ac:dyDescent="0.3">
      <c r="C1018" s="87" t="s">
        <v>180</v>
      </c>
      <c r="D1018" s="87" t="s">
        <v>155</v>
      </c>
    </row>
    <row r="1019" spans="3:4" x14ac:dyDescent="0.3">
      <c r="C1019" s="87" t="s">
        <v>180</v>
      </c>
      <c r="D1019" s="87" t="s">
        <v>167</v>
      </c>
    </row>
    <row r="1020" spans="3:4" x14ac:dyDescent="0.3">
      <c r="C1020" s="87" t="s">
        <v>180</v>
      </c>
      <c r="D1020" s="87" t="s">
        <v>178</v>
      </c>
    </row>
    <row r="1021" spans="3:4" x14ac:dyDescent="0.3">
      <c r="C1021" s="87" t="s">
        <v>180</v>
      </c>
      <c r="D1021" s="87" t="s">
        <v>190</v>
      </c>
    </row>
    <row r="1022" spans="3:4" x14ac:dyDescent="0.3">
      <c r="C1022" s="87" t="s">
        <v>180</v>
      </c>
      <c r="D1022" s="87" t="s">
        <v>200</v>
      </c>
    </row>
    <row r="1023" spans="3:4" x14ac:dyDescent="0.3">
      <c r="C1023" s="87" t="s">
        <v>180</v>
      </c>
      <c r="D1023" s="87" t="s">
        <v>210</v>
      </c>
    </row>
    <row r="1024" spans="3:4" x14ac:dyDescent="0.3">
      <c r="C1024" s="87" t="s">
        <v>180</v>
      </c>
      <c r="D1024" s="87" t="s">
        <v>218</v>
      </c>
    </row>
    <row r="1025" spans="3:4" x14ac:dyDescent="0.3">
      <c r="C1025" s="87" t="s">
        <v>180</v>
      </c>
      <c r="D1025" s="87" t="s">
        <v>227</v>
      </c>
    </row>
    <row r="1026" spans="3:4" x14ac:dyDescent="0.3">
      <c r="C1026" s="87" t="s">
        <v>180</v>
      </c>
      <c r="D1026" s="87" t="s">
        <v>236</v>
      </c>
    </row>
    <row r="1027" spans="3:4" x14ac:dyDescent="0.3">
      <c r="C1027" s="87" t="s">
        <v>180</v>
      </c>
      <c r="D1027" s="87" t="s">
        <v>246</v>
      </c>
    </row>
    <row r="1028" spans="3:4" x14ac:dyDescent="0.3">
      <c r="C1028" s="87" t="s">
        <v>180</v>
      </c>
      <c r="D1028" s="87" t="s">
        <v>255</v>
      </c>
    </row>
    <row r="1029" spans="3:4" x14ac:dyDescent="0.3">
      <c r="C1029" s="87" t="s">
        <v>180</v>
      </c>
      <c r="D1029" s="87" t="s">
        <v>263</v>
      </c>
    </row>
    <row r="1030" spans="3:4" x14ac:dyDescent="0.3">
      <c r="C1030" s="87" t="s">
        <v>180</v>
      </c>
      <c r="D1030" s="87" t="s">
        <v>271</v>
      </c>
    </row>
    <row r="1031" spans="3:4" x14ac:dyDescent="0.3">
      <c r="C1031" s="87" t="s">
        <v>180</v>
      </c>
      <c r="D1031" s="87" t="s">
        <v>281</v>
      </c>
    </row>
    <row r="1032" spans="3:4" x14ac:dyDescent="0.3">
      <c r="C1032" s="87" t="s">
        <v>180</v>
      </c>
      <c r="D1032" s="87" t="s">
        <v>291</v>
      </c>
    </row>
    <row r="1033" spans="3:4" x14ac:dyDescent="0.3">
      <c r="C1033" s="87" t="s">
        <v>180</v>
      </c>
      <c r="D1033" s="87" t="s">
        <v>301</v>
      </c>
    </row>
    <row r="1034" spans="3:4" x14ac:dyDescent="0.3">
      <c r="C1034" s="87" t="s">
        <v>180</v>
      </c>
      <c r="D1034" s="87" t="s">
        <v>310</v>
      </c>
    </row>
    <row r="1035" spans="3:4" x14ac:dyDescent="0.3">
      <c r="C1035" s="87" t="s">
        <v>180</v>
      </c>
      <c r="D1035" s="87" t="s">
        <v>320</v>
      </c>
    </row>
    <row r="1036" spans="3:4" x14ac:dyDescent="0.3">
      <c r="C1036" s="87" t="s">
        <v>180</v>
      </c>
      <c r="D1036" s="87" t="s">
        <v>329</v>
      </c>
    </row>
    <row r="1037" spans="3:4" x14ac:dyDescent="0.3">
      <c r="C1037" s="87" t="s">
        <v>180</v>
      </c>
      <c r="D1037" s="87" t="s">
        <v>339</v>
      </c>
    </row>
    <row r="1038" spans="3:4" x14ac:dyDescent="0.3">
      <c r="C1038" s="87" t="s">
        <v>180</v>
      </c>
      <c r="D1038" s="87" t="s">
        <v>348</v>
      </c>
    </row>
    <row r="1039" spans="3:4" x14ac:dyDescent="0.3">
      <c r="C1039" s="87" t="s">
        <v>180</v>
      </c>
      <c r="D1039" s="87" t="s">
        <v>357</v>
      </c>
    </row>
    <row r="1040" spans="3:4" x14ac:dyDescent="0.3">
      <c r="C1040" s="87" t="s">
        <v>180</v>
      </c>
      <c r="D1040" s="87" t="s">
        <v>367</v>
      </c>
    </row>
    <row r="1041" spans="3:4" x14ac:dyDescent="0.3">
      <c r="C1041" s="87" t="s">
        <v>180</v>
      </c>
      <c r="D1041" s="87" t="s">
        <v>376</v>
      </c>
    </row>
    <row r="1042" spans="3:4" x14ac:dyDescent="0.3">
      <c r="C1042" s="87" t="s">
        <v>180</v>
      </c>
      <c r="D1042" s="87" t="s">
        <v>385</v>
      </c>
    </row>
    <row r="1043" spans="3:4" x14ac:dyDescent="0.3">
      <c r="C1043" s="87" t="s">
        <v>180</v>
      </c>
      <c r="D1043" s="87" t="s">
        <v>394</v>
      </c>
    </row>
    <row r="1044" spans="3:4" x14ac:dyDescent="0.3">
      <c r="C1044" s="87" t="s">
        <v>180</v>
      </c>
      <c r="D1044" s="87" t="s">
        <v>404</v>
      </c>
    </row>
    <row r="1045" spans="3:4" x14ac:dyDescent="0.3">
      <c r="C1045" s="87" t="s">
        <v>180</v>
      </c>
      <c r="D1045" s="87" t="s">
        <v>414</v>
      </c>
    </row>
    <row r="1046" spans="3:4" x14ac:dyDescent="0.3">
      <c r="C1046" s="87" t="s">
        <v>180</v>
      </c>
      <c r="D1046" s="87" t="s">
        <v>423</v>
      </c>
    </row>
    <row r="1047" spans="3:4" x14ac:dyDescent="0.3">
      <c r="C1047" s="87" t="s">
        <v>180</v>
      </c>
      <c r="D1047" s="87" t="s">
        <v>433</v>
      </c>
    </row>
    <row r="1048" spans="3:4" x14ac:dyDescent="0.3">
      <c r="C1048" s="87" t="s">
        <v>180</v>
      </c>
      <c r="D1048" s="87" t="s">
        <v>443</v>
      </c>
    </row>
    <row r="1049" spans="3:4" x14ac:dyDescent="0.3">
      <c r="C1049" s="87" t="s">
        <v>180</v>
      </c>
      <c r="D1049" s="87" t="s">
        <v>453</v>
      </c>
    </row>
    <row r="1050" spans="3:4" x14ac:dyDescent="0.3">
      <c r="C1050" s="87" t="s">
        <v>180</v>
      </c>
      <c r="D1050" s="87" t="s">
        <v>463</v>
      </c>
    </row>
    <row r="1051" spans="3:4" x14ac:dyDescent="0.3">
      <c r="C1051" s="87" t="s">
        <v>180</v>
      </c>
      <c r="D1051" s="87" t="s">
        <v>473</v>
      </c>
    </row>
    <row r="1052" spans="3:4" x14ac:dyDescent="0.3">
      <c r="C1052" s="87" t="s">
        <v>180</v>
      </c>
      <c r="D1052" s="87" t="s">
        <v>483</v>
      </c>
    </row>
    <row r="1053" spans="3:4" x14ac:dyDescent="0.3">
      <c r="C1053" s="87" t="s">
        <v>180</v>
      </c>
      <c r="D1053" s="87" t="s">
        <v>493</v>
      </c>
    </row>
    <row r="1054" spans="3:4" x14ac:dyDescent="0.3">
      <c r="C1054" s="87" t="s">
        <v>180</v>
      </c>
      <c r="D1054" s="87" t="s">
        <v>503</v>
      </c>
    </row>
    <row r="1055" spans="3:4" x14ac:dyDescent="0.3">
      <c r="C1055" s="87" t="s">
        <v>180</v>
      </c>
      <c r="D1055" s="87" t="s">
        <v>513</v>
      </c>
    </row>
    <row r="1056" spans="3:4" x14ac:dyDescent="0.3">
      <c r="C1056" s="87" t="s">
        <v>180</v>
      </c>
      <c r="D1056" s="87" t="s">
        <v>523</v>
      </c>
    </row>
    <row r="1057" spans="3:4" x14ac:dyDescent="0.3">
      <c r="C1057" s="87" t="s">
        <v>180</v>
      </c>
      <c r="D1057" s="87" t="s">
        <v>533</v>
      </c>
    </row>
    <row r="1058" spans="3:4" x14ac:dyDescent="0.3">
      <c r="C1058" s="87" t="s">
        <v>180</v>
      </c>
      <c r="D1058" s="87" t="s">
        <v>543</v>
      </c>
    </row>
    <row r="1059" spans="3:4" x14ac:dyDescent="0.3">
      <c r="C1059" s="87" t="s">
        <v>180</v>
      </c>
      <c r="D1059" s="87" t="s">
        <v>553</v>
      </c>
    </row>
    <row r="1060" spans="3:4" x14ac:dyDescent="0.3">
      <c r="C1060" s="87" t="s">
        <v>180</v>
      </c>
      <c r="D1060" s="87" t="s">
        <v>563</v>
      </c>
    </row>
    <row r="1061" spans="3:4" x14ac:dyDescent="0.3">
      <c r="C1061" s="87" t="s">
        <v>180</v>
      </c>
      <c r="D1061" s="87" t="s">
        <v>573</v>
      </c>
    </row>
    <row r="1062" spans="3:4" x14ac:dyDescent="0.3">
      <c r="C1062" s="87" t="s">
        <v>180</v>
      </c>
      <c r="D1062" s="87" t="s">
        <v>583</v>
      </c>
    </row>
    <row r="1063" spans="3:4" x14ac:dyDescent="0.3">
      <c r="C1063" s="87" t="s">
        <v>180</v>
      </c>
      <c r="D1063" s="87" t="s">
        <v>592</v>
      </c>
    </row>
    <row r="1064" spans="3:4" x14ac:dyDescent="0.3">
      <c r="C1064" s="87" t="s">
        <v>180</v>
      </c>
      <c r="D1064" s="87" t="s">
        <v>601</v>
      </c>
    </row>
    <row r="1065" spans="3:4" x14ac:dyDescent="0.3">
      <c r="C1065" s="87" t="s">
        <v>180</v>
      </c>
      <c r="D1065" s="87" t="s">
        <v>610</v>
      </c>
    </row>
    <row r="1066" spans="3:4" x14ac:dyDescent="0.3">
      <c r="C1066" s="87" t="s">
        <v>180</v>
      </c>
      <c r="D1066" s="87" t="s">
        <v>619</v>
      </c>
    </row>
    <row r="1067" spans="3:4" x14ac:dyDescent="0.3">
      <c r="C1067" s="87" t="s">
        <v>180</v>
      </c>
      <c r="D1067" s="87" t="s">
        <v>628</v>
      </c>
    </row>
    <row r="1068" spans="3:4" x14ac:dyDescent="0.3">
      <c r="C1068" s="87" t="s">
        <v>180</v>
      </c>
      <c r="D1068" s="87" t="s">
        <v>638</v>
      </c>
    </row>
    <row r="1069" spans="3:4" x14ac:dyDescent="0.3">
      <c r="C1069" s="87" t="s">
        <v>180</v>
      </c>
      <c r="D1069" s="87" t="s">
        <v>648</v>
      </c>
    </row>
  </sheetData>
  <autoFilter ref="C1:D1" xr:uid="{00000000-0009-0000-0000-000000000000}">
    <sortState ref="C2:D1069">
      <sortCondition ref="C1"/>
    </sortState>
  </autoFilter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ht="15" customHeight="1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20"/>
      <c r="C8" s="220"/>
      <c r="D8" s="220"/>
      <c r="E8" s="220"/>
      <c r="F8" s="220"/>
      <c r="G8" s="220"/>
      <c r="H8" s="81"/>
      <c r="I8" s="80"/>
      <c r="J8" s="80"/>
      <c r="K8" s="80"/>
      <c r="L8" s="79"/>
      <c r="AE8" s="205" t="s">
        <v>63</v>
      </c>
      <c r="AF8" s="206"/>
      <c r="AG8" s="221"/>
      <c r="AH8" s="222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215" t="s">
        <v>4</v>
      </c>
      <c r="C9" s="215"/>
      <c r="D9" s="215"/>
      <c r="E9" s="215"/>
      <c r="F9" s="215"/>
      <c r="G9" s="215"/>
      <c r="H9" s="215"/>
      <c r="I9" s="77"/>
      <c r="J9" s="77"/>
      <c r="K9" s="77"/>
      <c r="L9" s="76"/>
      <c r="AE9" s="216" t="s">
        <v>62</v>
      </c>
      <c r="AF9" s="217"/>
      <c r="AG9" s="218"/>
      <c r="AH9" s="219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2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23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29:H29"/>
    <mergeCell ref="I29:K29"/>
    <mergeCell ref="L29:M29"/>
    <mergeCell ref="N29:O29"/>
    <mergeCell ref="B32:H32"/>
    <mergeCell ref="I32:K32"/>
    <mergeCell ref="L32:M32"/>
    <mergeCell ref="N32:O32"/>
    <mergeCell ref="F10:Q10"/>
    <mergeCell ref="R10:AC10"/>
    <mergeCell ref="AD10:AH10"/>
    <mergeCell ref="AI10:AM10"/>
    <mergeCell ref="F11:Q11"/>
    <mergeCell ref="R11:AC11"/>
    <mergeCell ref="B9:H9"/>
    <mergeCell ref="AE9:AF9"/>
    <mergeCell ref="AG9:AH9"/>
    <mergeCell ref="B7:G7"/>
    <mergeCell ref="AE7:AH7"/>
    <mergeCell ref="B8:G8"/>
    <mergeCell ref="AE8:AF8"/>
    <mergeCell ref="AG8:AH8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AP33"/>
  <sheetViews>
    <sheetView showGridLines="0" showRowColHeaders="0" zoomScale="90" zoomScaleNormal="90" workbookViewId="0">
      <pane xSplit="1" ySplit="12" topLeftCell="B13" activePane="bottomRight" state="frozen"/>
      <selection activeCell="D13" sqref="D13"/>
      <selection pane="topRight" activeCell="D13" sqref="D13"/>
      <selection pane="bottomLeft" activeCell="D13" sqref="D13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7" max="17" width="7.44140625" customWidth="1"/>
    <col min="18" max="18" width="7.33203125" bestFit="1" customWidth="1"/>
    <col min="19" max="30" width="7.33203125" hidden="1" customWidth="1" outlineLevel="1"/>
    <col min="31" max="31" width="10.44140625" customWidth="1" collapsed="1"/>
    <col min="34" max="34" width="10.109375" customWidth="1"/>
    <col min="35" max="35" width="9.88671875" customWidth="1"/>
    <col min="36" max="37" width="10.6640625" customWidth="1"/>
    <col min="38" max="38" width="12.88671875" customWidth="1"/>
    <col min="39" max="39" width="12.6640625" customWidth="1"/>
    <col min="40" max="40" width="20" customWidth="1"/>
  </cols>
  <sheetData>
    <row r="1" spans="1:41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 t="s">
        <v>72</v>
      </c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</row>
    <row r="2" spans="1:41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1" t="s">
        <v>71</v>
      </c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</row>
    <row r="3" spans="1:41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1" t="s">
        <v>70</v>
      </c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 t="s">
        <v>4</v>
      </c>
      <c r="AH3" s="120"/>
      <c r="AI3" s="120"/>
      <c r="AJ3" s="120"/>
      <c r="AK3" s="120"/>
      <c r="AL3" s="120"/>
      <c r="AM3" s="120"/>
      <c r="AN3" s="120"/>
    </row>
    <row r="4" spans="1:41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 t="s">
        <v>69</v>
      </c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1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1" t="s">
        <v>1139</v>
      </c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</row>
    <row r="6" spans="1:41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84"/>
      <c r="AJ6" s="7"/>
      <c r="AK6" s="7"/>
      <c r="AL6" s="7"/>
      <c r="AM6" s="7"/>
      <c r="AN6" s="7"/>
    </row>
    <row r="7" spans="1:41" x14ac:dyDescent="0.3">
      <c r="A7" s="187" t="s">
        <v>67</v>
      </c>
      <c r="B7" s="210" t="s">
        <v>66</v>
      </c>
      <c r="C7" s="210"/>
      <c r="D7" s="210"/>
      <c r="E7" s="210"/>
      <c r="F7" s="210"/>
      <c r="G7" s="210"/>
      <c r="H7" s="210"/>
      <c r="J7" s="83"/>
      <c r="K7" s="83"/>
      <c r="L7" s="83"/>
      <c r="M7" s="79"/>
      <c r="AF7" s="212" t="s">
        <v>65</v>
      </c>
      <c r="AG7" s="213"/>
      <c r="AH7" s="213"/>
      <c r="AI7" s="214"/>
      <c r="AJ7" s="7"/>
      <c r="AK7" s="7"/>
      <c r="AL7" s="7"/>
      <c r="AM7" s="7"/>
      <c r="AN7" s="7"/>
    </row>
    <row r="8" spans="1:41" x14ac:dyDescent="0.3">
      <c r="B8" s="81"/>
      <c r="C8" s="81"/>
      <c r="D8" s="81"/>
      <c r="E8" s="81"/>
      <c r="F8" s="81"/>
      <c r="G8" s="81"/>
      <c r="H8" s="81"/>
      <c r="I8" s="81"/>
      <c r="J8" s="80"/>
      <c r="K8" s="80"/>
      <c r="L8" s="80"/>
      <c r="M8" s="79"/>
      <c r="AF8" s="205" t="s">
        <v>63</v>
      </c>
      <c r="AG8" s="206"/>
      <c r="AH8" s="207"/>
      <c r="AI8" s="207"/>
      <c r="AJ8" s="7"/>
      <c r="AK8" s="7"/>
      <c r="AL8" s="7"/>
      <c r="AM8" s="7"/>
      <c r="AN8" s="7"/>
    </row>
    <row r="9" spans="1:41" ht="15.75" customHeight="1" thickBot="1" x14ac:dyDescent="0.35">
      <c r="A9" s="78" t="s">
        <v>4</v>
      </c>
      <c r="B9" s="215" t="s">
        <v>4</v>
      </c>
      <c r="C9" s="215"/>
      <c r="D9" s="215"/>
      <c r="E9" s="215"/>
      <c r="F9" s="215"/>
      <c r="G9" s="199"/>
      <c r="H9" s="199"/>
      <c r="I9" s="199"/>
      <c r="J9" s="77"/>
      <c r="K9" s="77"/>
      <c r="L9" s="77"/>
      <c r="M9" s="76"/>
      <c r="AF9" s="205" t="s">
        <v>62</v>
      </c>
      <c r="AG9" s="206"/>
      <c r="AH9" s="207"/>
      <c r="AI9" s="207"/>
      <c r="AJ9" s="7"/>
      <c r="AK9" s="7"/>
      <c r="AL9" s="7"/>
      <c r="AM9" s="7"/>
      <c r="AN9" s="7"/>
    </row>
    <row r="10" spans="1:41" ht="24.75" customHeight="1" thickBot="1" x14ac:dyDescent="0.35">
      <c r="A10" s="75"/>
      <c r="B10" s="75"/>
      <c r="C10" s="75"/>
      <c r="D10" s="75"/>
      <c r="E10" s="75"/>
      <c r="F10" s="75"/>
      <c r="G10" s="200" t="s">
        <v>1113</v>
      </c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1"/>
      <c r="S10" s="203" t="s">
        <v>29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4"/>
      <c r="AE10" s="208" t="s">
        <v>61</v>
      </c>
      <c r="AF10" s="209"/>
      <c r="AG10" s="209"/>
      <c r="AH10" s="209"/>
      <c r="AI10" s="209"/>
      <c r="AJ10" s="194" t="s">
        <v>60</v>
      </c>
      <c r="AK10" s="195"/>
      <c r="AL10" s="195"/>
      <c r="AM10" s="195"/>
      <c r="AN10" s="196"/>
      <c r="AO10" s="74"/>
    </row>
    <row r="11" spans="1:41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59" t="s">
        <v>56</v>
      </c>
      <c r="F11" s="175" t="s">
        <v>55</v>
      </c>
      <c r="G11" s="191" t="s">
        <v>54</v>
      </c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3"/>
      <c r="S11" s="202" t="s">
        <v>1142</v>
      </c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4"/>
      <c r="AE11" s="70" t="s">
        <v>53</v>
      </c>
      <c r="AF11" s="69" t="s">
        <v>52</v>
      </c>
      <c r="AG11" s="69" t="s">
        <v>51</v>
      </c>
      <c r="AH11" s="67" t="s">
        <v>50</v>
      </c>
      <c r="AI11" s="66" t="s">
        <v>49</v>
      </c>
      <c r="AJ11" s="68" t="s">
        <v>48</v>
      </c>
      <c r="AK11" s="67" t="s">
        <v>47</v>
      </c>
      <c r="AL11" s="67" t="s">
        <v>46</v>
      </c>
      <c r="AM11" s="67" t="s">
        <v>45</v>
      </c>
      <c r="AN11" s="66" t="s">
        <v>1140</v>
      </c>
      <c r="AO11" s="54"/>
    </row>
    <row r="12" spans="1:41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5" t="s">
        <v>1150</v>
      </c>
      <c r="F12" s="64" t="s">
        <v>1141</v>
      </c>
      <c r="G12" s="63" t="s">
        <v>41</v>
      </c>
      <c r="H12" s="60" t="s">
        <v>40</v>
      </c>
      <c r="I12" s="60" t="s">
        <v>39</v>
      </c>
      <c r="J12" s="60" t="s">
        <v>38</v>
      </c>
      <c r="K12" s="60" t="s">
        <v>37</v>
      </c>
      <c r="L12" s="60" t="s">
        <v>36</v>
      </c>
      <c r="M12" s="60" t="s">
        <v>35</v>
      </c>
      <c r="N12" s="60" t="s">
        <v>34</v>
      </c>
      <c r="O12" s="60" t="s">
        <v>33</v>
      </c>
      <c r="P12" s="60" t="s">
        <v>32</v>
      </c>
      <c r="Q12" s="60" t="s">
        <v>31</v>
      </c>
      <c r="R12" s="62" t="s">
        <v>30</v>
      </c>
      <c r="S12" s="90" t="s">
        <v>41</v>
      </c>
      <c r="T12" s="91" t="s">
        <v>40</v>
      </c>
      <c r="U12" s="91" t="s">
        <v>39</v>
      </c>
      <c r="V12" s="91" t="s">
        <v>38</v>
      </c>
      <c r="W12" s="91" t="s">
        <v>37</v>
      </c>
      <c r="X12" s="91" t="s">
        <v>36</v>
      </c>
      <c r="Y12" s="91" t="s">
        <v>35</v>
      </c>
      <c r="Z12" s="91" t="s">
        <v>34</v>
      </c>
      <c r="AA12" s="91" t="s">
        <v>33</v>
      </c>
      <c r="AB12" s="91" t="s">
        <v>32</v>
      </c>
      <c r="AC12" s="91" t="s">
        <v>31</v>
      </c>
      <c r="AD12" s="92" t="s">
        <v>30</v>
      </c>
      <c r="AE12" s="61" t="s">
        <v>1128</v>
      </c>
      <c r="AF12" s="59" t="s">
        <v>29</v>
      </c>
      <c r="AG12" s="60" t="s">
        <v>1143</v>
      </c>
      <c r="AH12" s="59" t="s">
        <v>28</v>
      </c>
      <c r="AI12" s="60" t="s">
        <v>1144</v>
      </c>
      <c r="AJ12" s="57" t="s">
        <v>1145</v>
      </c>
      <c r="AK12" s="56" t="s">
        <v>25</v>
      </c>
      <c r="AL12" s="56" t="s">
        <v>1146</v>
      </c>
      <c r="AM12" s="56" t="s">
        <v>1147</v>
      </c>
      <c r="AN12" s="55" t="s">
        <v>22</v>
      </c>
      <c r="AO12" s="54"/>
    </row>
    <row r="13" spans="1:41" ht="34.5" customHeight="1" x14ac:dyDescent="0.3">
      <c r="A13" s="53" t="s">
        <v>21</v>
      </c>
      <c r="B13" s="52"/>
      <c r="C13" s="176">
        <f>SUM('J1:J10'!C13)</f>
        <v>0</v>
      </c>
      <c r="D13" s="176">
        <f>SUM('J1:J10'!D13)</f>
        <v>0</v>
      </c>
      <c r="E13" s="38"/>
      <c r="F13" s="176">
        <f>C13+D13+E13</f>
        <v>0</v>
      </c>
      <c r="G13" s="35">
        <f>SUM('J1:J10'!F13)</f>
        <v>0</v>
      </c>
      <c r="H13" s="31">
        <f>SUM('J1:J10'!G13)</f>
        <v>0</v>
      </c>
      <c r="I13" s="31">
        <f>SUM('J1:J10'!H13)</f>
        <v>0</v>
      </c>
      <c r="J13" s="31">
        <f>SUM('J1:J10'!I13)</f>
        <v>0</v>
      </c>
      <c r="K13" s="31">
        <f>SUM('J1:J10'!J13)</f>
        <v>0</v>
      </c>
      <c r="L13" s="31">
        <f>SUM('J1:J10'!K13)</f>
        <v>0</v>
      </c>
      <c r="M13" s="31">
        <f>SUM('J1:J10'!L13)</f>
        <v>0</v>
      </c>
      <c r="N13" s="31">
        <f>SUM('J1:J10'!M13)</f>
        <v>0</v>
      </c>
      <c r="O13" s="31">
        <f>SUM('J1:J10'!N13)</f>
        <v>0</v>
      </c>
      <c r="P13" s="31">
        <f>SUM('J1:J10'!O13)</f>
        <v>0</v>
      </c>
      <c r="Q13" s="31">
        <f>SUM('J1:J10'!P13)</f>
        <v>0</v>
      </c>
      <c r="R13" s="51">
        <f>SUM('J1:J10'!Q13)</f>
        <v>0</v>
      </c>
      <c r="S13" s="93">
        <f>SUM('J1:J10'!R13)</f>
        <v>0</v>
      </c>
      <c r="T13" s="94">
        <f>SUM('J1:J10'!S13)</f>
        <v>0</v>
      </c>
      <c r="U13" s="94">
        <f>SUM('J1:J10'!T13)</f>
        <v>0</v>
      </c>
      <c r="V13" s="94">
        <f>SUM('J1:J10'!U13)</f>
        <v>0</v>
      </c>
      <c r="W13" s="94">
        <f>SUM('J1:J10'!V13)</f>
        <v>0</v>
      </c>
      <c r="X13" s="94">
        <f>SUM('J1:J10'!W13)</f>
        <v>0</v>
      </c>
      <c r="Y13" s="94">
        <f>SUM('J1:J10'!X13)</f>
        <v>0</v>
      </c>
      <c r="Z13" s="94">
        <f>SUM('J1:J10'!Y13)</f>
        <v>0</v>
      </c>
      <c r="AA13" s="94">
        <f>SUM('J1:J10'!Z13)</f>
        <v>0</v>
      </c>
      <c r="AB13" s="94">
        <f>SUM('J1:J10'!AA13)</f>
        <v>0</v>
      </c>
      <c r="AC13" s="94">
        <f>SUM('J1:J10'!AB13)</f>
        <v>0</v>
      </c>
      <c r="AD13" s="95">
        <f>SUM('J1:J10'!AC13)</f>
        <v>0</v>
      </c>
      <c r="AE13" s="50">
        <f>SUM(G13:R13)</f>
        <v>0</v>
      </c>
      <c r="AF13" s="31">
        <f>SUM(S13:AD13)</f>
        <v>0</v>
      </c>
      <c r="AG13" s="31">
        <f>AE13+AF13</f>
        <v>0</v>
      </c>
      <c r="AH13" s="181"/>
      <c r="AI13" s="101">
        <f>SUM('J1:J10'!AH13)</f>
        <v>0</v>
      </c>
      <c r="AJ13" s="48">
        <f>AI13+(AG13/12*3)</f>
        <v>0</v>
      </c>
      <c r="AK13" s="184">
        <f>SUM('J1:J10'!AJ13)</f>
        <v>0</v>
      </c>
      <c r="AL13" s="25">
        <f>AJ13-F13+AK13</f>
        <v>0</v>
      </c>
      <c r="AM13" s="25">
        <f>AL13*B13</f>
        <v>0</v>
      </c>
      <c r="AN13" s="46"/>
    </row>
    <row r="14" spans="1:41" ht="34.5" customHeight="1" x14ac:dyDescent="0.3">
      <c r="A14" s="45" t="s">
        <v>20</v>
      </c>
      <c r="B14" s="37"/>
      <c r="C14" s="176">
        <f>SUM('J1:J10'!C14)</f>
        <v>0</v>
      </c>
      <c r="D14" s="32">
        <f>SUM('J1:J10'!D14)</f>
        <v>0</v>
      </c>
      <c r="E14" s="36"/>
      <c r="F14" s="178">
        <f t="shared" ref="F14:F27" si="0">C14+D14+E14</f>
        <v>0</v>
      </c>
      <c r="G14" s="35">
        <f>SUM('J1:J10'!F14)</f>
        <v>0</v>
      </c>
      <c r="H14" s="32">
        <f>SUM('J1:J10'!G14)</f>
        <v>0</v>
      </c>
      <c r="I14" s="32">
        <f>SUM('J1:J10'!H14)</f>
        <v>0</v>
      </c>
      <c r="J14" s="32">
        <f>SUM('J1:J10'!I14)</f>
        <v>0</v>
      </c>
      <c r="K14" s="32">
        <f>SUM('J1:J10'!J14)</f>
        <v>0</v>
      </c>
      <c r="L14" s="32">
        <f>SUM('J1:J10'!K14)</f>
        <v>0</v>
      </c>
      <c r="M14" s="32">
        <f>SUM('J1:J10'!L14)</f>
        <v>0</v>
      </c>
      <c r="N14" s="32">
        <f>SUM('J1:J10'!M14)</f>
        <v>0</v>
      </c>
      <c r="O14" s="32">
        <f>SUM('J1:J10'!N14)</f>
        <v>0</v>
      </c>
      <c r="P14" s="32">
        <f>SUM('J1:J10'!O14)</f>
        <v>0</v>
      </c>
      <c r="Q14" s="32">
        <f>SUM('J1:J10'!P14)</f>
        <v>0</v>
      </c>
      <c r="R14" s="34">
        <f>SUM('J1:J10'!Q14)</f>
        <v>0</v>
      </c>
      <c r="S14" s="93">
        <f>SUM('J1:J10'!R14)</f>
        <v>0</v>
      </c>
      <c r="T14" s="96">
        <f>SUM('J1:J10'!S14)</f>
        <v>0</v>
      </c>
      <c r="U14" s="96">
        <f>SUM('J1:J10'!T14)</f>
        <v>0</v>
      </c>
      <c r="V14" s="96">
        <f>SUM('J1:J10'!U14)</f>
        <v>0</v>
      </c>
      <c r="W14" s="96">
        <f>SUM('J1:J10'!V14)</f>
        <v>0</v>
      </c>
      <c r="X14" s="96">
        <f>SUM('J1:J10'!W14)</f>
        <v>0</v>
      </c>
      <c r="Y14" s="96">
        <f>SUM('J1:J10'!X14)</f>
        <v>0</v>
      </c>
      <c r="Z14" s="96">
        <f>SUM('J1:J10'!Y14)</f>
        <v>0</v>
      </c>
      <c r="AA14" s="96">
        <f>SUM('J1:J10'!Z14)</f>
        <v>0</v>
      </c>
      <c r="AB14" s="96">
        <f>SUM('J1:J10'!AA14)</f>
        <v>0</v>
      </c>
      <c r="AC14" s="96">
        <f>SUM('J1:J10'!AB14)</f>
        <v>0</v>
      </c>
      <c r="AD14" s="97">
        <f>SUM('J1:J10'!AC14)</f>
        <v>0</v>
      </c>
      <c r="AE14" s="33">
        <f t="shared" ref="AE14:AE27" si="1">SUM(G14:R14)</f>
        <v>0</v>
      </c>
      <c r="AF14" s="32">
        <f t="shared" ref="AF14:AF27" si="2">SUM(S14:AD14)</f>
        <v>0</v>
      </c>
      <c r="AG14" s="32">
        <f t="shared" ref="AG14:AG27" si="3">AE14+AF14</f>
        <v>0</v>
      </c>
      <c r="AH14" s="182"/>
      <c r="AI14" s="179">
        <f>SUM('J1:J10'!AH14)</f>
        <v>0</v>
      </c>
      <c r="AJ14" s="28">
        <f t="shared" ref="AJ14:AJ27" si="4">AI14+(AG14/12*3)</f>
        <v>0</v>
      </c>
      <c r="AK14" s="185">
        <f>SUM('J1:J10'!AJ14)</f>
        <v>0</v>
      </c>
      <c r="AL14" s="26">
        <f t="shared" ref="AL14:AL27" si="5">AJ14-F14+AK14</f>
        <v>0</v>
      </c>
      <c r="AM14" s="25">
        <f t="shared" ref="AM14:AM27" si="6">AL14*B14</f>
        <v>0</v>
      </c>
      <c r="AN14" s="24"/>
      <c r="AO14" s="44" t="s">
        <v>4</v>
      </c>
    </row>
    <row r="15" spans="1:41" ht="34.5" customHeight="1" x14ac:dyDescent="0.3">
      <c r="A15" s="41" t="s">
        <v>19</v>
      </c>
      <c r="B15" s="37"/>
      <c r="C15" s="176">
        <f>SUM('J1:J10'!C15)</f>
        <v>0</v>
      </c>
      <c r="D15" s="32">
        <f>SUM('J1:J10'!D15)</f>
        <v>0</v>
      </c>
      <c r="E15" s="36"/>
      <c r="F15" s="178">
        <f t="shared" si="0"/>
        <v>0</v>
      </c>
      <c r="G15" s="35">
        <f>SUM('J1:J10'!F15)</f>
        <v>0</v>
      </c>
      <c r="H15" s="32">
        <f>SUM('J1:J10'!G15)</f>
        <v>0</v>
      </c>
      <c r="I15" s="32">
        <f>SUM('J1:J10'!H15)</f>
        <v>0</v>
      </c>
      <c r="J15" s="32">
        <f>SUM('J1:J10'!I15)</f>
        <v>0</v>
      </c>
      <c r="K15" s="32">
        <f>SUM('J1:J10'!J15)</f>
        <v>0</v>
      </c>
      <c r="L15" s="32">
        <f>SUM('J1:J10'!K15)</f>
        <v>0</v>
      </c>
      <c r="M15" s="32">
        <f>SUM('J1:J10'!L15)</f>
        <v>0</v>
      </c>
      <c r="N15" s="32">
        <f>SUM('J1:J10'!M15)</f>
        <v>0</v>
      </c>
      <c r="O15" s="32">
        <f>SUM('J1:J10'!N15)</f>
        <v>0</v>
      </c>
      <c r="P15" s="32">
        <f>SUM('J1:J10'!O15)</f>
        <v>0</v>
      </c>
      <c r="Q15" s="32">
        <f>SUM('J1:J10'!P15)</f>
        <v>0</v>
      </c>
      <c r="R15" s="34">
        <f>SUM('J1:J10'!Q15)</f>
        <v>0</v>
      </c>
      <c r="S15" s="93">
        <f>SUM('J1:J10'!R15)</f>
        <v>0</v>
      </c>
      <c r="T15" s="96">
        <f>SUM('J1:J10'!S15)</f>
        <v>0</v>
      </c>
      <c r="U15" s="96">
        <f>SUM('J1:J10'!T15)</f>
        <v>0</v>
      </c>
      <c r="V15" s="96">
        <f>SUM('J1:J10'!U15)</f>
        <v>0</v>
      </c>
      <c r="W15" s="96">
        <f>SUM('J1:J10'!V15)</f>
        <v>0</v>
      </c>
      <c r="X15" s="96">
        <f>SUM('J1:J10'!W15)</f>
        <v>0</v>
      </c>
      <c r="Y15" s="96">
        <f>SUM('J1:J10'!X15)</f>
        <v>0</v>
      </c>
      <c r="Z15" s="96">
        <f>SUM('J1:J10'!Y15)</f>
        <v>0</v>
      </c>
      <c r="AA15" s="96">
        <f>SUM('J1:J10'!Z15)</f>
        <v>0</v>
      </c>
      <c r="AB15" s="96">
        <f>SUM('J1:J10'!AA15)</f>
        <v>0</v>
      </c>
      <c r="AC15" s="96">
        <f>SUM('J1:J10'!AB15)</f>
        <v>0</v>
      </c>
      <c r="AD15" s="97">
        <f>SUM('J1:J10'!AC15)</f>
        <v>0</v>
      </c>
      <c r="AE15" s="33">
        <f t="shared" si="1"/>
        <v>0</v>
      </c>
      <c r="AF15" s="32">
        <f t="shared" si="2"/>
        <v>0</v>
      </c>
      <c r="AG15" s="31">
        <f t="shared" si="3"/>
        <v>0</v>
      </c>
      <c r="AH15" s="182"/>
      <c r="AI15" s="179">
        <f>SUM('J1:J10'!AH15)</f>
        <v>0</v>
      </c>
      <c r="AJ15" s="28">
        <f t="shared" si="4"/>
        <v>0</v>
      </c>
      <c r="AK15" s="185">
        <f>SUM('J1:J10'!AJ15)</f>
        <v>0</v>
      </c>
      <c r="AL15" s="26">
        <f t="shared" si="5"/>
        <v>0</v>
      </c>
      <c r="AM15" s="25">
        <f t="shared" si="6"/>
        <v>0</v>
      </c>
      <c r="AN15" s="24"/>
    </row>
    <row r="16" spans="1:41" ht="34.5" customHeight="1" x14ac:dyDescent="0.3">
      <c r="A16" s="41" t="s">
        <v>18</v>
      </c>
      <c r="B16" s="37"/>
      <c r="C16" s="176">
        <f>SUM('J1:J10'!C16)</f>
        <v>0</v>
      </c>
      <c r="D16" s="32">
        <f>SUM('J1:J10'!D16)</f>
        <v>0</v>
      </c>
      <c r="E16" s="36"/>
      <c r="F16" s="178">
        <f t="shared" si="0"/>
        <v>0</v>
      </c>
      <c r="G16" s="35">
        <f>SUM('J1:J10'!F16)</f>
        <v>0</v>
      </c>
      <c r="H16" s="32">
        <f>SUM('J1:J10'!G16)</f>
        <v>0</v>
      </c>
      <c r="I16" s="32">
        <f>SUM('J1:J10'!H16)</f>
        <v>0</v>
      </c>
      <c r="J16" s="32">
        <f>SUM('J1:J10'!I16)</f>
        <v>0</v>
      </c>
      <c r="K16" s="32">
        <f>SUM('J1:J10'!J16)</f>
        <v>0</v>
      </c>
      <c r="L16" s="32">
        <f>SUM('J1:J10'!K16)</f>
        <v>0</v>
      </c>
      <c r="M16" s="32">
        <f>SUM('J1:J10'!L16)</f>
        <v>0</v>
      </c>
      <c r="N16" s="32">
        <f>SUM('J1:J10'!M16)</f>
        <v>0</v>
      </c>
      <c r="O16" s="32">
        <f>SUM('J1:J10'!N16)</f>
        <v>0</v>
      </c>
      <c r="P16" s="32">
        <f>SUM('J1:J10'!O16)</f>
        <v>0</v>
      </c>
      <c r="Q16" s="32">
        <f>SUM('J1:J10'!P16)</f>
        <v>0</v>
      </c>
      <c r="R16" s="34">
        <f>SUM('J1:J10'!Q16)</f>
        <v>0</v>
      </c>
      <c r="S16" s="93">
        <f>SUM('J1:J10'!R16)</f>
        <v>0</v>
      </c>
      <c r="T16" s="96">
        <f>SUM('J1:J10'!S16)</f>
        <v>0</v>
      </c>
      <c r="U16" s="96">
        <f>SUM('J1:J10'!T16)</f>
        <v>0</v>
      </c>
      <c r="V16" s="96">
        <f>SUM('J1:J10'!U16)</f>
        <v>0</v>
      </c>
      <c r="W16" s="96">
        <f>SUM('J1:J10'!V16)</f>
        <v>0</v>
      </c>
      <c r="X16" s="96">
        <f>SUM('J1:J10'!W16)</f>
        <v>0</v>
      </c>
      <c r="Y16" s="96">
        <f>SUM('J1:J10'!X16)</f>
        <v>0</v>
      </c>
      <c r="Z16" s="96">
        <f>SUM('J1:J10'!Y16)</f>
        <v>0</v>
      </c>
      <c r="AA16" s="96">
        <f>SUM('J1:J10'!Z16)</f>
        <v>0</v>
      </c>
      <c r="AB16" s="96">
        <f>SUM('J1:J10'!AA16)</f>
        <v>0</v>
      </c>
      <c r="AC16" s="96">
        <f>SUM('J1:J10'!AB16)</f>
        <v>0</v>
      </c>
      <c r="AD16" s="97">
        <f>SUM('J1:J10'!AC16)</f>
        <v>0</v>
      </c>
      <c r="AE16" s="33">
        <f t="shared" si="1"/>
        <v>0</v>
      </c>
      <c r="AF16" s="32">
        <f t="shared" si="2"/>
        <v>0</v>
      </c>
      <c r="AG16" s="31">
        <f t="shared" si="3"/>
        <v>0</v>
      </c>
      <c r="AH16" s="182"/>
      <c r="AI16" s="179">
        <f>SUM('J1:J10'!AH16)</f>
        <v>0</v>
      </c>
      <c r="AJ16" s="28">
        <f t="shared" si="4"/>
        <v>0</v>
      </c>
      <c r="AK16" s="185">
        <f>SUM('J1:J10'!AJ16)</f>
        <v>0</v>
      </c>
      <c r="AL16" s="26">
        <f t="shared" si="5"/>
        <v>0</v>
      </c>
      <c r="AM16" s="25">
        <f t="shared" si="6"/>
        <v>0</v>
      </c>
      <c r="AN16" s="24"/>
    </row>
    <row r="17" spans="1:42" ht="34.5" customHeight="1" x14ac:dyDescent="0.3">
      <c r="A17" s="41" t="s">
        <v>17</v>
      </c>
      <c r="B17" s="37"/>
      <c r="C17" s="176">
        <f>SUM('J1:J10'!C17)</f>
        <v>0</v>
      </c>
      <c r="D17" s="32">
        <f>SUM('J1:J10'!D17)</f>
        <v>0</v>
      </c>
      <c r="E17" s="36"/>
      <c r="F17" s="178">
        <f t="shared" si="0"/>
        <v>0</v>
      </c>
      <c r="G17" s="35">
        <f>SUM('J1:J10'!F17)</f>
        <v>0</v>
      </c>
      <c r="H17" s="32">
        <f>SUM('J1:J10'!G17)</f>
        <v>0</v>
      </c>
      <c r="I17" s="32">
        <f>SUM('J1:J10'!H17)</f>
        <v>0</v>
      </c>
      <c r="J17" s="32">
        <f>SUM('J1:J10'!I17)</f>
        <v>0</v>
      </c>
      <c r="K17" s="32">
        <f>SUM('J1:J10'!J17)</f>
        <v>0</v>
      </c>
      <c r="L17" s="32">
        <f>SUM('J1:J10'!K17)</f>
        <v>0</v>
      </c>
      <c r="M17" s="32">
        <f>SUM('J1:J10'!L17)</f>
        <v>0</v>
      </c>
      <c r="N17" s="32">
        <f>SUM('J1:J10'!M17)</f>
        <v>0</v>
      </c>
      <c r="O17" s="32">
        <f>SUM('J1:J10'!N17)</f>
        <v>0</v>
      </c>
      <c r="P17" s="32">
        <f>SUM('J1:J10'!O17)</f>
        <v>0</v>
      </c>
      <c r="Q17" s="32">
        <f>SUM('J1:J10'!P17)</f>
        <v>0</v>
      </c>
      <c r="R17" s="34">
        <f>SUM('J1:J10'!Q17)</f>
        <v>0</v>
      </c>
      <c r="S17" s="93">
        <f>SUM('J1:J10'!R17)</f>
        <v>0</v>
      </c>
      <c r="T17" s="96">
        <f>SUM('J1:J10'!S17)</f>
        <v>0</v>
      </c>
      <c r="U17" s="96">
        <f>SUM('J1:J10'!T17)</f>
        <v>0</v>
      </c>
      <c r="V17" s="96">
        <f>SUM('J1:J10'!U17)</f>
        <v>0</v>
      </c>
      <c r="W17" s="96">
        <f>SUM('J1:J10'!V17)</f>
        <v>0</v>
      </c>
      <c r="X17" s="96">
        <f>SUM('J1:J10'!W17)</f>
        <v>0</v>
      </c>
      <c r="Y17" s="96">
        <f>SUM('J1:J10'!X17)</f>
        <v>0</v>
      </c>
      <c r="Z17" s="96">
        <f>SUM('J1:J10'!Y17)</f>
        <v>0</v>
      </c>
      <c r="AA17" s="96">
        <f>SUM('J1:J10'!Z17)</f>
        <v>0</v>
      </c>
      <c r="AB17" s="96">
        <f>SUM('J1:J10'!AA17)</f>
        <v>0</v>
      </c>
      <c r="AC17" s="96">
        <f>SUM('J1:J10'!AB17)</f>
        <v>0</v>
      </c>
      <c r="AD17" s="97">
        <f>SUM('J1:J10'!AC17)</f>
        <v>0</v>
      </c>
      <c r="AE17" s="33">
        <f t="shared" si="1"/>
        <v>0</v>
      </c>
      <c r="AF17" s="32">
        <f t="shared" si="2"/>
        <v>0</v>
      </c>
      <c r="AG17" s="31">
        <f t="shared" si="3"/>
        <v>0</v>
      </c>
      <c r="AH17" s="182"/>
      <c r="AI17" s="179">
        <f>SUM('J1:J10'!AH17)</f>
        <v>0</v>
      </c>
      <c r="AJ17" s="28">
        <f t="shared" si="4"/>
        <v>0</v>
      </c>
      <c r="AK17" s="185">
        <f>SUM('J1:J10'!AJ17)</f>
        <v>0</v>
      </c>
      <c r="AL17" s="26">
        <f t="shared" si="5"/>
        <v>0</v>
      </c>
      <c r="AM17" s="25">
        <f t="shared" si="6"/>
        <v>0</v>
      </c>
      <c r="AN17" s="24"/>
    </row>
    <row r="18" spans="1:42" ht="34.5" customHeight="1" x14ac:dyDescent="0.3">
      <c r="A18" s="41" t="s">
        <v>16</v>
      </c>
      <c r="B18" s="37"/>
      <c r="C18" s="176">
        <f>SUM('J1:J10'!C18)</f>
        <v>0</v>
      </c>
      <c r="D18" s="32">
        <f>SUM('J1:J10'!D18)</f>
        <v>0</v>
      </c>
      <c r="E18" s="36"/>
      <c r="F18" s="178">
        <f t="shared" si="0"/>
        <v>0</v>
      </c>
      <c r="G18" s="35">
        <f>SUM('J1:J10'!F18)</f>
        <v>0</v>
      </c>
      <c r="H18" s="32">
        <f>SUM('J1:J10'!G18)</f>
        <v>0</v>
      </c>
      <c r="I18" s="32">
        <f>SUM('J1:J10'!H18)</f>
        <v>0</v>
      </c>
      <c r="J18" s="32">
        <f>SUM('J1:J10'!I18)</f>
        <v>0</v>
      </c>
      <c r="K18" s="32">
        <f>SUM('J1:J10'!J18)</f>
        <v>0</v>
      </c>
      <c r="L18" s="32">
        <f>SUM('J1:J10'!K18)</f>
        <v>0</v>
      </c>
      <c r="M18" s="32">
        <f>SUM('J1:J10'!L18)</f>
        <v>0</v>
      </c>
      <c r="N18" s="32">
        <f>SUM('J1:J10'!M18)</f>
        <v>0</v>
      </c>
      <c r="O18" s="32">
        <f>SUM('J1:J10'!N18)</f>
        <v>0</v>
      </c>
      <c r="P18" s="32">
        <f>SUM('J1:J10'!O18)</f>
        <v>0</v>
      </c>
      <c r="Q18" s="32">
        <f>SUM('J1:J10'!P18)</f>
        <v>0</v>
      </c>
      <c r="R18" s="34">
        <f>SUM('J1:J10'!Q18)</f>
        <v>0</v>
      </c>
      <c r="S18" s="93">
        <f>SUM('J1:J10'!R18)</f>
        <v>0</v>
      </c>
      <c r="T18" s="96">
        <f>SUM('J1:J10'!S18)</f>
        <v>0</v>
      </c>
      <c r="U18" s="96">
        <f>SUM('J1:J10'!T18)</f>
        <v>0</v>
      </c>
      <c r="V18" s="96">
        <f>SUM('J1:J10'!U18)</f>
        <v>0</v>
      </c>
      <c r="W18" s="96">
        <f>SUM('J1:J10'!V18)</f>
        <v>0</v>
      </c>
      <c r="X18" s="96">
        <f>SUM('J1:J10'!W18)</f>
        <v>0</v>
      </c>
      <c r="Y18" s="96">
        <f>SUM('J1:J10'!X18)</f>
        <v>0</v>
      </c>
      <c r="Z18" s="96">
        <f>SUM('J1:J10'!Y18)</f>
        <v>0</v>
      </c>
      <c r="AA18" s="96">
        <f>SUM('J1:J10'!Z18)</f>
        <v>0</v>
      </c>
      <c r="AB18" s="96">
        <f>SUM('J1:J10'!AA18)</f>
        <v>0</v>
      </c>
      <c r="AC18" s="96">
        <f>SUM('J1:J10'!AB18)</f>
        <v>0</v>
      </c>
      <c r="AD18" s="97">
        <f>SUM('J1:J10'!AC18)</f>
        <v>0</v>
      </c>
      <c r="AE18" s="33">
        <f t="shared" si="1"/>
        <v>0</v>
      </c>
      <c r="AF18" s="32">
        <f t="shared" si="2"/>
        <v>0</v>
      </c>
      <c r="AG18" s="31">
        <f t="shared" si="3"/>
        <v>0</v>
      </c>
      <c r="AH18" s="182"/>
      <c r="AI18" s="179">
        <f>SUM('J1:J10'!AH18)</f>
        <v>0</v>
      </c>
      <c r="AJ18" s="28">
        <f t="shared" si="4"/>
        <v>0</v>
      </c>
      <c r="AK18" s="185">
        <f>SUM('J1:J10'!AJ18)</f>
        <v>0</v>
      </c>
      <c r="AL18" s="26">
        <f t="shared" si="5"/>
        <v>0</v>
      </c>
      <c r="AM18" s="25">
        <f t="shared" si="6"/>
        <v>0</v>
      </c>
      <c r="AN18" s="24"/>
    </row>
    <row r="19" spans="1:42" ht="34.5" customHeight="1" x14ac:dyDescent="0.3">
      <c r="A19" s="41" t="s">
        <v>15</v>
      </c>
      <c r="B19" s="37"/>
      <c r="C19" s="176">
        <f>SUM('J1:J10'!C19)</f>
        <v>0</v>
      </c>
      <c r="D19" s="32">
        <f>SUM('J1:J10'!D19)</f>
        <v>0</v>
      </c>
      <c r="E19" s="36"/>
      <c r="F19" s="178">
        <f t="shared" si="0"/>
        <v>0</v>
      </c>
      <c r="G19" s="35">
        <f>SUM('J1:J10'!F19)</f>
        <v>0</v>
      </c>
      <c r="H19" s="32">
        <f>SUM('J1:J10'!G19)</f>
        <v>0</v>
      </c>
      <c r="I19" s="32">
        <f>SUM('J1:J10'!H19)</f>
        <v>0</v>
      </c>
      <c r="J19" s="32">
        <f>SUM('J1:J10'!I19)</f>
        <v>0</v>
      </c>
      <c r="K19" s="32">
        <f>SUM('J1:J10'!J19)</f>
        <v>0</v>
      </c>
      <c r="L19" s="32">
        <f>SUM('J1:J10'!K19)</f>
        <v>0</v>
      </c>
      <c r="M19" s="32">
        <f>SUM('J1:J10'!L19)</f>
        <v>0</v>
      </c>
      <c r="N19" s="32">
        <f>SUM('J1:J10'!M19)</f>
        <v>0</v>
      </c>
      <c r="O19" s="32">
        <f>SUM('J1:J10'!N19)</f>
        <v>0</v>
      </c>
      <c r="P19" s="32">
        <f>SUM('J1:J10'!O19)</f>
        <v>0</v>
      </c>
      <c r="Q19" s="32">
        <f>SUM('J1:J10'!P19)</f>
        <v>0</v>
      </c>
      <c r="R19" s="34">
        <f>SUM('J1:J10'!Q19)</f>
        <v>0</v>
      </c>
      <c r="S19" s="93">
        <f>SUM('J1:J10'!R19)</f>
        <v>0</v>
      </c>
      <c r="T19" s="96">
        <f>SUM('J1:J10'!S19)</f>
        <v>0</v>
      </c>
      <c r="U19" s="96">
        <f>SUM('J1:J10'!T19)</f>
        <v>0</v>
      </c>
      <c r="V19" s="96">
        <f>SUM('J1:J10'!U19)</f>
        <v>0</v>
      </c>
      <c r="W19" s="96">
        <f>SUM('J1:J10'!V19)</f>
        <v>0</v>
      </c>
      <c r="X19" s="96">
        <f>SUM('J1:J10'!W19)</f>
        <v>0</v>
      </c>
      <c r="Y19" s="96">
        <f>SUM('J1:J10'!X19)</f>
        <v>0</v>
      </c>
      <c r="Z19" s="96">
        <f>SUM('J1:J10'!Y19)</f>
        <v>0</v>
      </c>
      <c r="AA19" s="96">
        <f>SUM('J1:J10'!Z19)</f>
        <v>0</v>
      </c>
      <c r="AB19" s="96">
        <f>SUM('J1:J10'!AA19)</f>
        <v>0</v>
      </c>
      <c r="AC19" s="96">
        <f>SUM('J1:J10'!AB19)</f>
        <v>0</v>
      </c>
      <c r="AD19" s="97">
        <f>SUM('J1:J10'!AC19)</f>
        <v>0</v>
      </c>
      <c r="AE19" s="33">
        <f t="shared" si="1"/>
        <v>0</v>
      </c>
      <c r="AF19" s="32">
        <f t="shared" si="2"/>
        <v>0</v>
      </c>
      <c r="AG19" s="31">
        <f t="shared" si="3"/>
        <v>0</v>
      </c>
      <c r="AH19" s="182"/>
      <c r="AI19" s="179">
        <f>SUM('J1:J10'!AH19)</f>
        <v>0</v>
      </c>
      <c r="AJ19" s="28">
        <f t="shared" si="4"/>
        <v>0</v>
      </c>
      <c r="AK19" s="185">
        <f>SUM('J1:J10'!AJ19)</f>
        <v>0</v>
      </c>
      <c r="AL19" s="26">
        <f t="shared" si="5"/>
        <v>0</v>
      </c>
      <c r="AM19" s="25">
        <f t="shared" si="6"/>
        <v>0</v>
      </c>
      <c r="AN19" s="24"/>
      <c r="AP19" s="43"/>
    </row>
    <row r="20" spans="1:42" ht="34.5" customHeight="1" x14ac:dyDescent="0.3">
      <c r="A20" s="41" t="s">
        <v>14</v>
      </c>
      <c r="B20" s="37"/>
      <c r="C20" s="176">
        <f>SUM('J1:J10'!C20)</f>
        <v>0</v>
      </c>
      <c r="D20" s="32">
        <f>SUM('J1:J10'!D20)</f>
        <v>0</v>
      </c>
      <c r="E20" s="36"/>
      <c r="F20" s="178">
        <f t="shared" si="0"/>
        <v>0</v>
      </c>
      <c r="G20" s="35">
        <f>SUM('J1:J10'!F20)</f>
        <v>0</v>
      </c>
      <c r="H20" s="32">
        <f>SUM('J1:J10'!G20)</f>
        <v>0</v>
      </c>
      <c r="I20" s="32">
        <f>SUM('J1:J10'!H20)</f>
        <v>0</v>
      </c>
      <c r="J20" s="32">
        <f>SUM('J1:J10'!I20)</f>
        <v>0</v>
      </c>
      <c r="K20" s="32">
        <f>SUM('J1:J10'!J20)</f>
        <v>0</v>
      </c>
      <c r="L20" s="32">
        <f>SUM('J1:J10'!K20)</f>
        <v>0</v>
      </c>
      <c r="M20" s="32">
        <f>SUM('J1:J10'!L20)</f>
        <v>0</v>
      </c>
      <c r="N20" s="32">
        <f>SUM('J1:J10'!M20)</f>
        <v>0</v>
      </c>
      <c r="O20" s="32">
        <f>SUM('J1:J10'!N20)</f>
        <v>0</v>
      </c>
      <c r="P20" s="32">
        <f>SUM('J1:J10'!O20)</f>
        <v>0</v>
      </c>
      <c r="Q20" s="32">
        <f>SUM('J1:J10'!P20)</f>
        <v>0</v>
      </c>
      <c r="R20" s="34">
        <f>SUM('J1:J10'!Q20)</f>
        <v>0</v>
      </c>
      <c r="S20" s="93">
        <f>SUM('J1:J10'!R20)</f>
        <v>0</v>
      </c>
      <c r="T20" s="96">
        <f>SUM('J1:J10'!S20)</f>
        <v>0</v>
      </c>
      <c r="U20" s="96">
        <f>SUM('J1:J10'!T20)</f>
        <v>0</v>
      </c>
      <c r="V20" s="96">
        <f>SUM('J1:J10'!U20)</f>
        <v>0</v>
      </c>
      <c r="W20" s="96">
        <f>SUM('J1:J10'!V20)</f>
        <v>0</v>
      </c>
      <c r="X20" s="96">
        <f>SUM('J1:J10'!W20)</f>
        <v>0</v>
      </c>
      <c r="Y20" s="96">
        <f>SUM('J1:J10'!X20)</f>
        <v>0</v>
      </c>
      <c r="Z20" s="96">
        <f>SUM('J1:J10'!Y20)</f>
        <v>0</v>
      </c>
      <c r="AA20" s="96">
        <f>SUM('J1:J10'!Z20)</f>
        <v>0</v>
      </c>
      <c r="AB20" s="96">
        <f>SUM('J1:J10'!AA20)</f>
        <v>0</v>
      </c>
      <c r="AC20" s="96">
        <f>SUM('J1:J10'!AB20)</f>
        <v>0</v>
      </c>
      <c r="AD20" s="97">
        <f>SUM('J1:J10'!AC20)</f>
        <v>0</v>
      </c>
      <c r="AE20" s="33">
        <f t="shared" si="1"/>
        <v>0</v>
      </c>
      <c r="AF20" s="32">
        <f t="shared" si="2"/>
        <v>0</v>
      </c>
      <c r="AG20" s="31">
        <f t="shared" si="3"/>
        <v>0</v>
      </c>
      <c r="AH20" s="182"/>
      <c r="AI20" s="179">
        <f>SUM('J1:J10'!AH20)</f>
        <v>0</v>
      </c>
      <c r="AJ20" s="28">
        <f t="shared" si="4"/>
        <v>0</v>
      </c>
      <c r="AK20" s="185">
        <f>SUM('J1:J10'!AJ20)</f>
        <v>0</v>
      </c>
      <c r="AL20" s="26">
        <f t="shared" si="5"/>
        <v>0</v>
      </c>
      <c r="AM20" s="25">
        <f t="shared" si="6"/>
        <v>0</v>
      </c>
      <c r="AN20" s="24"/>
      <c r="AO20" s="42"/>
    </row>
    <row r="21" spans="1:42" ht="34.5" customHeight="1" x14ac:dyDescent="0.3">
      <c r="A21" s="40" t="s">
        <v>13</v>
      </c>
      <c r="B21" s="37"/>
      <c r="C21" s="176">
        <f>SUM('J1:J10'!C21)</f>
        <v>0</v>
      </c>
      <c r="D21" s="32">
        <f>SUM('J1:J10'!D21)</f>
        <v>0</v>
      </c>
      <c r="E21" s="36"/>
      <c r="F21" s="178">
        <f t="shared" si="0"/>
        <v>0</v>
      </c>
      <c r="G21" s="35">
        <f>SUM('J1:J10'!F21)</f>
        <v>0</v>
      </c>
      <c r="H21" s="32">
        <f>SUM('J1:J10'!G21)</f>
        <v>0</v>
      </c>
      <c r="I21" s="32">
        <f>SUM('J1:J10'!H21)</f>
        <v>0</v>
      </c>
      <c r="J21" s="32">
        <f>SUM('J1:J10'!I21)</f>
        <v>0</v>
      </c>
      <c r="K21" s="32">
        <f>SUM('J1:J10'!J21)</f>
        <v>0</v>
      </c>
      <c r="L21" s="32">
        <f>SUM('J1:J10'!K21)</f>
        <v>0</v>
      </c>
      <c r="M21" s="32">
        <f>SUM('J1:J10'!L21)</f>
        <v>0</v>
      </c>
      <c r="N21" s="32">
        <f>SUM('J1:J10'!M21)</f>
        <v>0</v>
      </c>
      <c r="O21" s="32">
        <f>SUM('J1:J10'!N21)</f>
        <v>0</v>
      </c>
      <c r="P21" s="32">
        <f>SUM('J1:J10'!O21)</f>
        <v>0</v>
      </c>
      <c r="Q21" s="32">
        <f>SUM('J1:J10'!P21)</f>
        <v>0</v>
      </c>
      <c r="R21" s="34">
        <f>SUM('J1:J10'!Q21)</f>
        <v>0</v>
      </c>
      <c r="S21" s="93">
        <f>SUM('J1:J10'!R21)</f>
        <v>0</v>
      </c>
      <c r="T21" s="96">
        <f>SUM('J1:J10'!S21)</f>
        <v>0</v>
      </c>
      <c r="U21" s="96">
        <f>SUM('J1:J10'!T21)</f>
        <v>0</v>
      </c>
      <c r="V21" s="96">
        <f>SUM('J1:J10'!U21)</f>
        <v>0</v>
      </c>
      <c r="W21" s="96">
        <f>SUM('J1:J10'!V21)</f>
        <v>0</v>
      </c>
      <c r="X21" s="96">
        <f>SUM('J1:J10'!W21)</f>
        <v>0</v>
      </c>
      <c r="Y21" s="96">
        <f>SUM('J1:J10'!X21)</f>
        <v>0</v>
      </c>
      <c r="Z21" s="96">
        <f>SUM('J1:J10'!Y21)</f>
        <v>0</v>
      </c>
      <c r="AA21" s="96">
        <f>SUM('J1:J10'!Z21)</f>
        <v>0</v>
      </c>
      <c r="AB21" s="96">
        <f>SUM('J1:J10'!AA21)</f>
        <v>0</v>
      </c>
      <c r="AC21" s="96">
        <f>SUM('J1:J10'!AB21)</f>
        <v>0</v>
      </c>
      <c r="AD21" s="97">
        <f>SUM('J1:J10'!AC21)</f>
        <v>0</v>
      </c>
      <c r="AE21" s="33">
        <f t="shared" si="1"/>
        <v>0</v>
      </c>
      <c r="AF21" s="32">
        <f t="shared" si="2"/>
        <v>0</v>
      </c>
      <c r="AG21" s="31">
        <f t="shared" si="3"/>
        <v>0</v>
      </c>
      <c r="AH21" s="182"/>
      <c r="AI21" s="179">
        <f>SUM('J1:J10'!AH21)</f>
        <v>0</v>
      </c>
      <c r="AJ21" s="28">
        <f t="shared" si="4"/>
        <v>0</v>
      </c>
      <c r="AK21" s="185">
        <f>SUM('J1:J10'!AJ21)</f>
        <v>0</v>
      </c>
      <c r="AL21" s="26">
        <f t="shared" si="5"/>
        <v>0</v>
      </c>
      <c r="AM21" s="25">
        <f t="shared" si="6"/>
        <v>0</v>
      </c>
      <c r="AN21" s="24"/>
    </row>
    <row r="22" spans="1:42" ht="34.5" customHeight="1" x14ac:dyDescent="0.3">
      <c r="A22" s="40" t="s">
        <v>12</v>
      </c>
      <c r="B22" s="37"/>
      <c r="C22" s="176">
        <f>SUM('J1:J10'!C22)</f>
        <v>0</v>
      </c>
      <c r="D22" s="32">
        <f>SUM('J1:J10'!D22)</f>
        <v>0</v>
      </c>
      <c r="E22" s="36"/>
      <c r="F22" s="178">
        <f t="shared" si="0"/>
        <v>0</v>
      </c>
      <c r="G22" s="35">
        <f>SUM('J1:J10'!F22)</f>
        <v>0</v>
      </c>
      <c r="H22" s="32">
        <f>SUM('J1:J10'!G22)</f>
        <v>0</v>
      </c>
      <c r="I22" s="32">
        <f>SUM('J1:J10'!H22)</f>
        <v>0</v>
      </c>
      <c r="J22" s="32">
        <f>SUM('J1:J10'!I22)</f>
        <v>0</v>
      </c>
      <c r="K22" s="32">
        <f>SUM('J1:J10'!J22)</f>
        <v>0</v>
      </c>
      <c r="L22" s="32">
        <f>SUM('J1:J10'!K22)</f>
        <v>0</v>
      </c>
      <c r="M22" s="32">
        <f>SUM('J1:J10'!L22)</f>
        <v>0</v>
      </c>
      <c r="N22" s="32">
        <f>SUM('J1:J10'!M22)</f>
        <v>0</v>
      </c>
      <c r="O22" s="32">
        <f>SUM('J1:J10'!N22)</f>
        <v>0</v>
      </c>
      <c r="P22" s="32">
        <f>SUM('J1:J10'!O22)</f>
        <v>0</v>
      </c>
      <c r="Q22" s="32">
        <f>SUM('J1:J10'!P22)</f>
        <v>0</v>
      </c>
      <c r="R22" s="34">
        <f>SUM('J1:J10'!Q22)</f>
        <v>0</v>
      </c>
      <c r="S22" s="93">
        <f>SUM('J1:J10'!R22)</f>
        <v>0</v>
      </c>
      <c r="T22" s="96">
        <f>SUM('J1:J10'!S22)</f>
        <v>0</v>
      </c>
      <c r="U22" s="96">
        <f>SUM('J1:J10'!T22)</f>
        <v>0</v>
      </c>
      <c r="V22" s="96">
        <f>SUM('J1:J10'!U22)</f>
        <v>0</v>
      </c>
      <c r="W22" s="96">
        <f>SUM('J1:J10'!V22)</f>
        <v>0</v>
      </c>
      <c r="X22" s="96">
        <f>SUM('J1:J10'!W22)</f>
        <v>0</v>
      </c>
      <c r="Y22" s="96">
        <f>SUM('J1:J10'!X22)</f>
        <v>0</v>
      </c>
      <c r="Z22" s="96">
        <f>SUM('J1:J10'!Y22)</f>
        <v>0</v>
      </c>
      <c r="AA22" s="96">
        <f>SUM('J1:J10'!Z22)</f>
        <v>0</v>
      </c>
      <c r="AB22" s="96">
        <f>SUM('J1:J10'!AA22)</f>
        <v>0</v>
      </c>
      <c r="AC22" s="96">
        <f>SUM('J1:J10'!AB22)</f>
        <v>0</v>
      </c>
      <c r="AD22" s="97">
        <f>SUM('J1:J10'!AC22)</f>
        <v>0</v>
      </c>
      <c r="AE22" s="33">
        <f t="shared" si="1"/>
        <v>0</v>
      </c>
      <c r="AF22" s="32">
        <f t="shared" si="2"/>
        <v>0</v>
      </c>
      <c r="AG22" s="31">
        <f t="shared" si="3"/>
        <v>0</v>
      </c>
      <c r="AH22" s="182"/>
      <c r="AI22" s="179">
        <f>SUM('J1:J10'!AH22)</f>
        <v>0</v>
      </c>
      <c r="AJ22" s="28">
        <f t="shared" si="4"/>
        <v>0</v>
      </c>
      <c r="AK22" s="185">
        <f>SUM('J1:J10'!AJ22)</f>
        <v>0</v>
      </c>
      <c r="AL22" s="26">
        <f t="shared" si="5"/>
        <v>0</v>
      </c>
      <c r="AM22" s="25">
        <f t="shared" si="6"/>
        <v>0</v>
      </c>
      <c r="AN22" s="24"/>
    </row>
    <row r="23" spans="1:42" ht="34.5" customHeight="1" x14ac:dyDescent="0.3">
      <c r="A23" s="41" t="s">
        <v>11</v>
      </c>
      <c r="B23" s="37"/>
      <c r="C23" s="176">
        <f>SUM('J1:J10'!C23)</f>
        <v>0</v>
      </c>
      <c r="D23" s="32">
        <f>SUM('J1:J10'!D23)</f>
        <v>0</v>
      </c>
      <c r="E23" s="36"/>
      <c r="F23" s="178">
        <f t="shared" si="0"/>
        <v>0</v>
      </c>
      <c r="G23" s="35">
        <f>SUM('J1:J10'!F23)</f>
        <v>0</v>
      </c>
      <c r="H23" s="32">
        <f>SUM('J1:J10'!G23)</f>
        <v>0</v>
      </c>
      <c r="I23" s="32">
        <f>SUM('J1:J10'!H23)</f>
        <v>0</v>
      </c>
      <c r="J23" s="32">
        <f>SUM('J1:J10'!I23)</f>
        <v>0</v>
      </c>
      <c r="K23" s="32">
        <f>SUM('J1:J10'!J23)</f>
        <v>0</v>
      </c>
      <c r="L23" s="32">
        <f>SUM('J1:J10'!K23)</f>
        <v>0</v>
      </c>
      <c r="M23" s="32">
        <f>SUM('J1:J10'!L23)</f>
        <v>0</v>
      </c>
      <c r="N23" s="32">
        <f>SUM('J1:J10'!M23)</f>
        <v>0</v>
      </c>
      <c r="O23" s="32">
        <f>SUM('J1:J10'!N23)</f>
        <v>0</v>
      </c>
      <c r="P23" s="32">
        <f>SUM('J1:J10'!O23)</f>
        <v>0</v>
      </c>
      <c r="Q23" s="32">
        <f>SUM('J1:J10'!P23)</f>
        <v>0</v>
      </c>
      <c r="R23" s="34">
        <f>SUM('J1:J10'!Q23)</f>
        <v>0</v>
      </c>
      <c r="S23" s="93">
        <f>SUM('J1:J10'!R23)</f>
        <v>0</v>
      </c>
      <c r="T23" s="96">
        <f>SUM('J1:J10'!S23)</f>
        <v>0</v>
      </c>
      <c r="U23" s="96">
        <f>SUM('J1:J10'!T23)</f>
        <v>0</v>
      </c>
      <c r="V23" s="96">
        <f>SUM('J1:J10'!U23)</f>
        <v>0</v>
      </c>
      <c r="W23" s="96">
        <f>SUM('J1:J10'!V23)</f>
        <v>0</v>
      </c>
      <c r="X23" s="96">
        <f>SUM('J1:J10'!W23)</f>
        <v>0</v>
      </c>
      <c r="Y23" s="96">
        <f>SUM('J1:J10'!X23)</f>
        <v>0</v>
      </c>
      <c r="Z23" s="96">
        <f>SUM('J1:J10'!Y23)</f>
        <v>0</v>
      </c>
      <c r="AA23" s="96">
        <f>SUM('J1:J10'!Z23)</f>
        <v>0</v>
      </c>
      <c r="AB23" s="96">
        <f>SUM('J1:J10'!AA23)</f>
        <v>0</v>
      </c>
      <c r="AC23" s="96">
        <f>SUM('J1:J10'!AB23)</f>
        <v>0</v>
      </c>
      <c r="AD23" s="97">
        <f>SUM('J1:J10'!AC23)</f>
        <v>0</v>
      </c>
      <c r="AE23" s="33">
        <f t="shared" si="1"/>
        <v>0</v>
      </c>
      <c r="AF23" s="32">
        <f t="shared" si="2"/>
        <v>0</v>
      </c>
      <c r="AG23" s="31">
        <f t="shared" si="3"/>
        <v>0</v>
      </c>
      <c r="AH23" s="182"/>
      <c r="AI23" s="179">
        <f>SUM('J1:J10'!AH23)</f>
        <v>0</v>
      </c>
      <c r="AJ23" s="28">
        <f t="shared" si="4"/>
        <v>0</v>
      </c>
      <c r="AK23" s="185">
        <f>SUM('J1:J10'!AJ23)</f>
        <v>0</v>
      </c>
      <c r="AL23" s="26">
        <f t="shared" si="5"/>
        <v>0</v>
      </c>
      <c r="AM23" s="25">
        <f t="shared" si="6"/>
        <v>0</v>
      </c>
      <c r="AN23" s="24"/>
    </row>
    <row r="24" spans="1:42" ht="34.5" customHeight="1" x14ac:dyDescent="0.3">
      <c r="A24" s="41" t="s">
        <v>10</v>
      </c>
      <c r="B24" s="37"/>
      <c r="C24" s="176">
        <f>SUM('J1:J10'!C24)</f>
        <v>0</v>
      </c>
      <c r="D24" s="32">
        <f>SUM('J1:J10'!D24)</f>
        <v>0</v>
      </c>
      <c r="E24" s="36"/>
      <c r="F24" s="178">
        <f t="shared" si="0"/>
        <v>0</v>
      </c>
      <c r="G24" s="35">
        <f>SUM('J1:J10'!F24)</f>
        <v>0</v>
      </c>
      <c r="H24" s="32">
        <f>SUM('J1:J10'!G24)</f>
        <v>0</v>
      </c>
      <c r="I24" s="32">
        <f>SUM('J1:J10'!H24)</f>
        <v>0</v>
      </c>
      <c r="J24" s="32">
        <f>SUM('J1:J10'!I24)</f>
        <v>0</v>
      </c>
      <c r="K24" s="32">
        <f>SUM('J1:J10'!J24)</f>
        <v>0</v>
      </c>
      <c r="L24" s="32">
        <f>SUM('J1:J10'!K24)</f>
        <v>0</v>
      </c>
      <c r="M24" s="32">
        <f>SUM('J1:J10'!L24)</f>
        <v>0</v>
      </c>
      <c r="N24" s="32">
        <f>SUM('J1:J10'!M24)</f>
        <v>0</v>
      </c>
      <c r="O24" s="32">
        <f>SUM('J1:J10'!N24)</f>
        <v>0</v>
      </c>
      <c r="P24" s="32">
        <f>SUM('J1:J10'!O24)</f>
        <v>0</v>
      </c>
      <c r="Q24" s="32">
        <f>SUM('J1:J10'!P24)</f>
        <v>0</v>
      </c>
      <c r="R24" s="34">
        <f>SUM('J1:J10'!Q24)</f>
        <v>0</v>
      </c>
      <c r="S24" s="93">
        <f>SUM('J1:J10'!R24)</f>
        <v>0</v>
      </c>
      <c r="T24" s="96">
        <f>SUM('J1:J10'!S24)</f>
        <v>0</v>
      </c>
      <c r="U24" s="96">
        <f>SUM('J1:J10'!T24)</f>
        <v>0</v>
      </c>
      <c r="V24" s="96">
        <f>SUM('J1:J10'!U24)</f>
        <v>0</v>
      </c>
      <c r="W24" s="96">
        <f>SUM('J1:J10'!V24)</f>
        <v>0</v>
      </c>
      <c r="X24" s="96">
        <f>SUM('J1:J10'!W24)</f>
        <v>0</v>
      </c>
      <c r="Y24" s="96">
        <f>SUM('J1:J10'!X24)</f>
        <v>0</v>
      </c>
      <c r="Z24" s="96">
        <f>SUM('J1:J10'!Y24)</f>
        <v>0</v>
      </c>
      <c r="AA24" s="96">
        <f>SUM('J1:J10'!Z24)</f>
        <v>0</v>
      </c>
      <c r="AB24" s="96">
        <f>SUM('J1:J10'!AA24)</f>
        <v>0</v>
      </c>
      <c r="AC24" s="96">
        <f>SUM('J1:J10'!AB24)</f>
        <v>0</v>
      </c>
      <c r="AD24" s="97">
        <f>SUM('J1:J10'!AC24)</f>
        <v>0</v>
      </c>
      <c r="AE24" s="33">
        <f t="shared" si="1"/>
        <v>0</v>
      </c>
      <c r="AF24" s="32">
        <f t="shared" si="2"/>
        <v>0</v>
      </c>
      <c r="AG24" s="31">
        <f t="shared" si="3"/>
        <v>0</v>
      </c>
      <c r="AH24" s="182"/>
      <c r="AI24" s="179">
        <f>SUM('J1:J10'!AH24)</f>
        <v>0</v>
      </c>
      <c r="AJ24" s="28">
        <f t="shared" si="4"/>
        <v>0</v>
      </c>
      <c r="AK24" s="185">
        <f>SUM('J1:J10'!AJ24)</f>
        <v>0</v>
      </c>
      <c r="AL24" s="26">
        <f t="shared" si="5"/>
        <v>0</v>
      </c>
      <c r="AM24" s="25">
        <f t="shared" si="6"/>
        <v>0</v>
      </c>
      <c r="AN24" s="24"/>
    </row>
    <row r="25" spans="1:42" ht="34.5" customHeight="1" x14ac:dyDescent="0.3">
      <c r="A25" s="40" t="s">
        <v>9</v>
      </c>
      <c r="B25" s="37"/>
      <c r="C25" s="176">
        <f>SUM('J1:J10'!C25)</f>
        <v>0</v>
      </c>
      <c r="D25" s="32">
        <f>SUM('J1:J10'!D25)</f>
        <v>0</v>
      </c>
      <c r="E25" s="36"/>
      <c r="F25" s="178">
        <f t="shared" si="0"/>
        <v>0</v>
      </c>
      <c r="G25" s="35">
        <f>SUM('J1:J10'!F25)</f>
        <v>0</v>
      </c>
      <c r="H25" s="32">
        <f>SUM('J1:J10'!G25)</f>
        <v>0</v>
      </c>
      <c r="I25" s="32">
        <f>SUM('J1:J10'!H25)</f>
        <v>0</v>
      </c>
      <c r="J25" s="32">
        <f>SUM('J1:J10'!I25)</f>
        <v>0</v>
      </c>
      <c r="K25" s="32">
        <f>SUM('J1:J10'!J25)</f>
        <v>0</v>
      </c>
      <c r="L25" s="32">
        <f>SUM('J1:J10'!K25)</f>
        <v>0</v>
      </c>
      <c r="M25" s="32">
        <f>SUM('J1:J10'!L25)</f>
        <v>0</v>
      </c>
      <c r="N25" s="32">
        <f>SUM('J1:J10'!M25)</f>
        <v>0</v>
      </c>
      <c r="O25" s="32">
        <f>SUM('J1:J10'!N25)</f>
        <v>0</v>
      </c>
      <c r="P25" s="32">
        <f>SUM('J1:J10'!O25)</f>
        <v>0</v>
      </c>
      <c r="Q25" s="32">
        <f>SUM('J1:J10'!P25)</f>
        <v>0</v>
      </c>
      <c r="R25" s="34">
        <f>SUM('J1:J10'!Q25)</f>
        <v>0</v>
      </c>
      <c r="S25" s="93">
        <f>SUM('J1:J10'!R25)</f>
        <v>0</v>
      </c>
      <c r="T25" s="96">
        <f>SUM('J1:J10'!S25)</f>
        <v>0</v>
      </c>
      <c r="U25" s="96">
        <f>SUM('J1:J10'!T25)</f>
        <v>0</v>
      </c>
      <c r="V25" s="96">
        <f>SUM('J1:J10'!U25)</f>
        <v>0</v>
      </c>
      <c r="W25" s="96">
        <f>SUM('J1:J10'!V25)</f>
        <v>0</v>
      </c>
      <c r="X25" s="96">
        <f>SUM('J1:J10'!W25)</f>
        <v>0</v>
      </c>
      <c r="Y25" s="96">
        <f>SUM('J1:J10'!X25)</f>
        <v>0</v>
      </c>
      <c r="Z25" s="96">
        <f>SUM('J1:J10'!Y25)</f>
        <v>0</v>
      </c>
      <c r="AA25" s="96">
        <f>SUM('J1:J10'!Z25)</f>
        <v>0</v>
      </c>
      <c r="AB25" s="96">
        <f>SUM('J1:J10'!AA25)</f>
        <v>0</v>
      </c>
      <c r="AC25" s="96">
        <f>SUM('J1:J10'!AB25)</f>
        <v>0</v>
      </c>
      <c r="AD25" s="97">
        <f>SUM('J1:J10'!AC25)</f>
        <v>0</v>
      </c>
      <c r="AE25" s="33">
        <f t="shared" si="1"/>
        <v>0</v>
      </c>
      <c r="AF25" s="32">
        <f t="shared" si="2"/>
        <v>0</v>
      </c>
      <c r="AG25" s="31">
        <f t="shared" si="3"/>
        <v>0</v>
      </c>
      <c r="AH25" s="182"/>
      <c r="AI25" s="179">
        <f>SUM('J1:J10'!AH25)</f>
        <v>0</v>
      </c>
      <c r="AJ25" s="28">
        <f t="shared" si="4"/>
        <v>0</v>
      </c>
      <c r="AK25" s="185">
        <f>SUM('J1:J10'!AJ25)</f>
        <v>0</v>
      </c>
      <c r="AL25" s="26">
        <f t="shared" si="5"/>
        <v>0</v>
      </c>
      <c r="AM25" s="25">
        <f t="shared" si="6"/>
        <v>0</v>
      </c>
      <c r="AN25" s="24"/>
    </row>
    <row r="26" spans="1:42" ht="34.5" customHeight="1" x14ac:dyDescent="0.3">
      <c r="A26" s="39" t="s">
        <v>8</v>
      </c>
      <c r="B26" s="37"/>
      <c r="C26" s="176">
        <f>SUM('J1:J10'!C26)</f>
        <v>0</v>
      </c>
      <c r="D26" s="32">
        <f>SUM('J1:J10'!D26)</f>
        <v>0</v>
      </c>
      <c r="E26" s="36"/>
      <c r="F26" s="178">
        <f t="shared" si="0"/>
        <v>0</v>
      </c>
      <c r="G26" s="35">
        <f>SUM('J1:J10'!F26)</f>
        <v>0</v>
      </c>
      <c r="H26" s="32">
        <f>SUM('J1:J10'!G26)</f>
        <v>0</v>
      </c>
      <c r="I26" s="32">
        <f>SUM('J1:J10'!H26)</f>
        <v>0</v>
      </c>
      <c r="J26" s="32">
        <f>SUM('J1:J10'!I26)</f>
        <v>0</v>
      </c>
      <c r="K26" s="32">
        <f>SUM('J1:J10'!J26)</f>
        <v>0</v>
      </c>
      <c r="L26" s="32">
        <f>SUM('J1:J10'!K26)</f>
        <v>0</v>
      </c>
      <c r="M26" s="32">
        <f>SUM('J1:J10'!L26)</f>
        <v>0</v>
      </c>
      <c r="N26" s="32">
        <f>SUM('J1:J10'!M26)</f>
        <v>0</v>
      </c>
      <c r="O26" s="32">
        <f>SUM('J1:J10'!N26)</f>
        <v>0</v>
      </c>
      <c r="P26" s="32">
        <f>SUM('J1:J10'!O26)</f>
        <v>0</v>
      </c>
      <c r="Q26" s="32">
        <f>SUM('J1:J10'!P26)</f>
        <v>0</v>
      </c>
      <c r="R26" s="34">
        <f>SUM('J1:J10'!Q26)</f>
        <v>0</v>
      </c>
      <c r="S26" s="93">
        <f>SUM('J1:J10'!R26)</f>
        <v>0</v>
      </c>
      <c r="T26" s="96">
        <f>SUM('J1:J10'!S26)</f>
        <v>0</v>
      </c>
      <c r="U26" s="96">
        <f>SUM('J1:J10'!T26)</f>
        <v>0</v>
      </c>
      <c r="V26" s="96">
        <f>SUM('J1:J10'!U26)</f>
        <v>0</v>
      </c>
      <c r="W26" s="96">
        <f>SUM('J1:J10'!V26)</f>
        <v>0</v>
      </c>
      <c r="X26" s="96">
        <f>SUM('J1:J10'!W26)</f>
        <v>0</v>
      </c>
      <c r="Y26" s="96">
        <f>SUM('J1:J10'!X26)</f>
        <v>0</v>
      </c>
      <c r="Z26" s="96">
        <f>SUM('J1:J10'!Y26)</f>
        <v>0</v>
      </c>
      <c r="AA26" s="96">
        <f>SUM('J1:J10'!Z26)</f>
        <v>0</v>
      </c>
      <c r="AB26" s="96">
        <f>SUM('J1:J10'!AA26)</f>
        <v>0</v>
      </c>
      <c r="AC26" s="96">
        <f>SUM('J1:J10'!AB26)</f>
        <v>0</v>
      </c>
      <c r="AD26" s="97">
        <f>SUM('J1:J10'!AC26)</f>
        <v>0</v>
      </c>
      <c r="AE26" s="33">
        <f t="shared" si="1"/>
        <v>0</v>
      </c>
      <c r="AF26" s="32">
        <f t="shared" si="2"/>
        <v>0</v>
      </c>
      <c r="AG26" s="31">
        <f t="shared" si="3"/>
        <v>0</v>
      </c>
      <c r="AH26" s="182"/>
      <c r="AI26" s="179">
        <f>SUM('J1:J10'!AH26)</f>
        <v>0</v>
      </c>
      <c r="AJ26" s="28">
        <f t="shared" si="4"/>
        <v>0</v>
      </c>
      <c r="AK26" s="185">
        <f>SUM('J1:J10'!AJ26)</f>
        <v>0</v>
      </c>
      <c r="AL26" s="26">
        <f t="shared" si="5"/>
        <v>0</v>
      </c>
      <c r="AM26" s="25">
        <f t="shared" si="6"/>
        <v>0</v>
      </c>
      <c r="AN26" s="24"/>
    </row>
    <row r="27" spans="1:42" ht="34.5" customHeight="1" thickBot="1" x14ac:dyDescent="0.35">
      <c r="A27" s="23" t="s">
        <v>7</v>
      </c>
      <c r="B27" s="22"/>
      <c r="C27" s="177">
        <f>SUM('J1:J10'!C27)</f>
        <v>0</v>
      </c>
      <c r="D27" s="18">
        <f>SUM('J1:J10'!D27)</f>
        <v>0</v>
      </c>
      <c r="E27" s="21"/>
      <c r="F27" s="177">
        <f t="shared" si="0"/>
        <v>0</v>
      </c>
      <c r="G27" s="19">
        <f>SUM('J1:J10'!F27)</f>
        <v>0</v>
      </c>
      <c r="H27" s="18">
        <f>SUM('J1:J10'!G27)</f>
        <v>0</v>
      </c>
      <c r="I27" s="18">
        <f>SUM('J1:J10'!H27)</f>
        <v>0</v>
      </c>
      <c r="J27" s="18">
        <f>SUM('J1:J10'!I27)</f>
        <v>0</v>
      </c>
      <c r="K27" s="18">
        <f>SUM('J1:J10'!J27)</f>
        <v>0</v>
      </c>
      <c r="L27" s="18">
        <f>SUM('J1:J10'!K27)</f>
        <v>0</v>
      </c>
      <c r="M27" s="18">
        <f>SUM('J1:J10'!L27)</f>
        <v>0</v>
      </c>
      <c r="N27" s="18">
        <f>SUM('J1:J10'!M27)</f>
        <v>0</v>
      </c>
      <c r="O27" s="18">
        <f>SUM('J1:J10'!N27)</f>
        <v>0</v>
      </c>
      <c r="P27" s="18">
        <f>SUM('J1:J10'!O27)</f>
        <v>0</v>
      </c>
      <c r="Q27" s="18">
        <f>SUM('J1:J10'!P27)</f>
        <v>0</v>
      </c>
      <c r="R27" s="20">
        <f>SUM('J1:J10'!Q27)</f>
        <v>0</v>
      </c>
      <c r="S27" s="98">
        <f>SUM('J1:J10'!R27)</f>
        <v>0</v>
      </c>
      <c r="T27" s="99">
        <f>SUM('J1:J10'!S27)</f>
        <v>0</v>
      </c>
      <c r="U27" s="99">
        <f>SUM('J1:J10'!T27)</f>
        <v>0</v>
      </c>
      <c r="V27" s="99">
        <f>SUM('J1:J10'!U27)</f>
        <v>0</v>
      </c>
      <c r="W27" s="99">
        <f>SUM('J1:J10'!V27)</f>
        <v>0</v>
      </c>
      <c r="X27" s="99">
        <f>SUM('J1:J10'!W27)</f>
        <v>0</v>
      </c>
      <c r="Y27" s="99">
        <f>SUM('J1:J10'!X27)</f>
        <v>0</v>
      </c>
      <c r="Z27" s="99">
        <f>SUM('J1:J10'!Y27)</f>
        <v>0</v>
      </c>
      <c r="AA27" s="99">
        <f>SUM('J1:J10'!Z27)</f>
        <v>0</v>
      </c>
      <c r="AB27" s="99">
        <f>SUM('J1:J10'!AA27)</f>
        <v>0</v>
      </c>
      <c r="AC27" s="99">
        <f>SUM('J1:J10'!AB27)</f>
        <v>0</v>
      </c>
      <c r="AD27" s="100">
        <f>SUM('J1:J10'!AC27)</f>
        <v>0</v>
      </c>
      <c r="AE27" s="19">
        <f t="shared" si="1"/>
        <v>0</v>
      </c>
      <c r="AF27" s="18">
        <f t="shared" si="2"/>
        <v>0</v>
      </c>
      <c r="AG27" s="18">
        <f t="shared" si="3"/>
        <v>0</v>
      </c>
      <c r="AH27" s="183"/>
      <c r="AI27" s="180">
        <f>SUM('J1:J10'!AH27)</f>
        <v>0</v>
      </c>
      <c r="AJ27" s="15">
        <f t="shared" si="4"/>
        <v>0</v>
      </c>
      <c r="AK27" s="186">
        <f>SUM('J1:J10'!AJ27)</f>
        <v>0</v>
      </c>
      <c r="AL27" s="13">
        <f t="shared" si="5"/>
        <v>0</v>
      </c>
      <c r="AM27" s="13">
        <f t="shared" si="6"/>
        <v>0</v>
      </c>
      <c r="AN27" s="12"/>
    </row>
    <row r="28" spans="1:42" x14ac:dyDescent="0.3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2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/>
      <c r="J29" s="189" t="s">
        <v>4</v>
      </c>
      <c r="K29" s="189"/>
      <c r="L29" s="189"/>
      <c r="M29" s="190"/>
      <c r="N29" s="190"/>
      <c r="O29" s="188"/>
      <c r="P29" s="188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7"/>
      <c r="AI29" s="7"/>
      <c r="AJ29" s="7"/>
      <c r="AK29" s="7"/>
      <c r="AL29" s="7"/>
      <c r="AM29" s="7"/>
      <c r="AN29" s="7"/>
    </row>
    <row r="30" spans="1:42" ht="15.6" x14ac:dyDescent="0.3">
      <c r="A30" s="10"/>
      <c r="B30" s="1" t="s">
        <v>3</v>
      </c>
      <c r="C30" s="1"/>
      <c r="D30" s="1"/>
      <c r="E30" s="1"/>
      <c r="F30" s="1"/>
      <c r="G30" s="4"/>
      <c r="H30" s="1"/>
      <c r="I30" s="3"/>
      <c r="J30" s="1" t="s">
        <v>2</v>
      </c>
      <c r="K30" s="3"/>
      <c r="L30" s="2"/>
      <c r="M30" s="2" t="s">
        <v>1</v>
      </c>
      <c r="N30" s="1"/>
      <c r="O30" s="1" t="s">
        <v>0</v>
      </c>
      <c r="P30" s="1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"/>
      <c r="AI30" s="7"/>
      <c r="AJ30" s="7"/>
      <c r="AK30" s="7"/>
      <c r="AL30" s="7"/>
      <c r="AM30" s="7"/>
      <c r="AN30" s="7"/>
    </row>
    <row r="31" spans="1:42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2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8"/>
      <c r="J32" s="189" t="s">
        <v>4</v>
      </c>
      <c r="K32" s="189"/>
      <c r="L32" s="189"/>
      <c r="M32" s="190"/>
      <c r="N32" s="190"/>
      <c r="O32" s="188"/>
      <c r="P32" s="188"/>
    </row>
    <row r="33" spans="1:16" ht="15.6" x14ac:dyDescent="0.3">
      <c r="A33" s="5"/>
      <c r="B33" s="1" t="s">
        <v>3</v>
      </c>
      <c r="C33" s="1"/>
      <c r="D33" s="1"/>
      <c r="E33" s="1"/>
      <c r="F33" s="1"/>
      <c r="G33" s="4"/>
      <c r="H33" s="1"/>
      <c r="I33" s="3"/>
      <c r="J33" s="1" t="s">
        <v>2</v>
      </c>
      <c r="K33" s="3"/>
      <c r="L33" s="2"/>
      <c r="M33" s="2" t="s">
        <v>1</v>
      </c>
      <c r="N33" s="1"/>
      <c r="O33" s="1" t="s">
        <v>0</v>
      </c>
      <c r="P33" s="1"/>
    </row>
  </sheetData>
  <mergeCells count="21">
    <mergeCell ref="B9:I9"/>
    <mergeCell ref="AF9:AG9"/>
    <mergeCell ref="AH9:AI9"/>
    <mergeCell ref="B7:H7"/>
    <mergeCell ref="AF7:AI7"/>
    <mergeCell ref="AF8:AG8"/>
    <mergeCell ref="AH8:AI8"/>
    <mergeCell ref="G10:R10"/>
    <mergeCell ref="S10:AD10"/>
    <mergeCell ref="AE10:AI10"/>
    <mergeCell ref="AJ10:AN10"/>
    <mergeCell ref="G11:R11"/>
    <mergeCell ref="S11:AD11"/>
    <mergeCell ref="B29:I29"/>
    <mergeCell ref="J29:L29"/>
    <mergeCell ref="M29:N29"/>
    <mergeCell ref="O29:P29"/>
    <mergeCell ref="B32:I32"/>
    <mergeCell ref="J32:L32"/>
    <mergeCell ref="M32:N32"/>
    <mergeCell ref="O32:P32"/>
  </mergeCells>
  <pageMargins left="0.25" right="0.25" top="0.75" bottom="0.75" header="0.3" footer="0.3"/>
  <pageSetup scale="4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6"/>
  <sheetViews>
    <sheetView zoomScale="90" zoomScaleNormal="90" workbookViewId="0"/>
  </sheetViews>
  <sheetFormatPr defaultColWidth="9.109375" defaultRowHeight="14.4" x14ac:dyDescent="0.3"/>
  <cols>
    <col min="1" max="1" width="3.5546875" bestFit="1" customWidth="1"/>
    <col min="2" max="2" width="39.109375" bestFit="1" customWidth="1"/>
    <col min="3" max="3" width="11.5546875" customWidth="1"/>
    <col min="4" max="4" width="9.5546875" bestFit="1" customWidth="1"/>
    <col min="5" max="6" width="9.5546875" customWidth="1"/>
    <col min="7" max="8" width="9.5546875" bestFit="1" customWidth="1"/>
    <col min="9" max="9" width="11.44140625" customWidth="1"/>
    <col min="10" max="10" width="10.44140625" customWidth="1"/>
    <col min="11" max="11" width="9.5546875" customWidth="1"/>
    <col min="12" max="12" width="8.5546875" customWidth="1"/>
    <col min="13" max="13" width="14" customWidth="1"/>
    <col min="15" max="16" width="9.109375" customWidth="1"/>
    <col min="19" max="20" width="9.109375" customWidth="1"/>
    <col min="22" max="26" width="9.109375" customWidth="1"/>
    <col min="28" max="30" width="9.109375" customWidth="1"/>
    <col min="32" max="32" width="9.109375" customWidth="1"/>
    <col min="256" max="256" width="3.5546875" bestFit="1" customWidth="1"/>
    <col min="257" max="257" width="20.33203125" bestFit="1" customWidth="1"/>
    <col min="258" max="258" width="11.5546875" bestFit="1" customWidth="1"/>
    <col min="261" max="261" width="12.33203125" customWidth="1"/>
    <col min="262" max="262" width="10.5546875" bestFit="1" customWidth="1"/>
    <col min="512" max="512" width="3.5546875" bestFit="1" customWidth="1"/>
    <col min="513" max="513" width="20.33203125" bestFit="1" customWidth="1"/>
    <col min="514" max="514" width="11.5546875" bestFit="1" customWidth="1"/>
    <col min="517" max="517" width="12.33203125" customWidth="1"/>
    <col min="518" max="518" width="10.5546875" bestFit="1" customWidth="1"/>
    <col min="768" max="768" width="3.5546875" bestFit="1" customWidth="1"/>
    <col min="769" max="769" width="20.33203125" bestFit="1" customWidth="1"/>
    <col min="770" max="770" width="11.5546875" bestFit="1" customWidth="1"/>
    <col min="773" max="773" width="12.33203125" customWidth="1"/>
    <col min="774" max="774" width="10.5546875" bestFit="1" customWidth="1"/>
    <col min="1024" max="1024" width="3.5546875" bestFit="1" customWidth="1"/>
    <col min="1025" max="1025" width="20.33203125" bestFit="1" customWidth="1"/>
    <col min="1026" max="1026" width="11.5546875" bestFit="1" customWidth="1"/>
    <col min="1029" max="1029" width="12.33203125" customWidth="1"/>
    <col min="1030" max="1030" width="10.5546875" bestFit="1" customWidth="1"/>
    <col min="1280" max="1280" width="3.5546875" bestFit="1" customWidth="1"/>
    <col min="1281" max="1281" width="20.33203125" bestFit="1" customWidth="1"/>
    <col min="1282" max="1282" width="11.5546875" bestFit="1" customWidth="1"/>
    <col min="1285" max="1285" width="12.33203125" customWidth="1"/>
    <col min="1286" max="1286" width="10.5546875" bestFit="1" customWidth="1"/>
    <col min="1536" max="1536" width="3.5546875" bestFit="1" customWidth="1"/>
    <col min="1537" max="1537" width="20.33203125" bestFit="1" customWidth="1"/>
    <col min="1538" max="1538" width="11.5546875" bestFit="1" customWidth="1"/>
    <col min="1541" max="1541" width="12.33203125" customWidth="1"/>
    <col min="1542" max="1542" width="10.5546875" bestFit="1" customWidth="1"/>
    <col min="1792" max="1792" width="3.5546875" bestFit="1" customWidth="1"/>
    <col min="1793" max="1793" width="20.33203125" bestFit="1" customWidth="1"/>
    <col min="1794" max="1794" width="11.5546875" bestFit="1" customWidth="1"/>
    <col min="1797" max="1797" width="12.33203125" customWidth="1"/>
    <col min="1798" max="1798" width="10.5546875" bestFit="1" customWidth="1"/>
    <col min="2048" max="2048" width="3.5546875" bestFit="1" customWidth="1"/>
    <col min="2049" max="2049" width="20.33203125" bestFit="1" customWidth="1"/>
    <col min="2050" max="2050" width="11.5546875" bestFit="1" customWidth="1"/>
    <col min="2053" max="2053" width="12.33203125" customWidth="1"/>
    <col min="2054" max="2054" width="10.5546875" bestFit="1" customWidth="1"/>
    <col min="2304" max="2304" width="3.5546875" bestFit="1" customWidth="1"/>
    <col min="2305" max="2305" width="20.33203125" bestFit="1" customWidth="1"/>
    <col min="2306" max="2306" width="11.5546875" bestFit="1" customWidth="1"/>
    <col min="2309" max="2309" width="12.33203125" customWidth="1"/>
    <col min="2310" max="2310" width="10.5546875" bestFit="1" customWidth="1"/>
    <col min="2560" max="2560" width="3.5546875" bestFit="1" customWidth="1"/>
    <col min="2561" max="2561" width="20.33203125" bestFit="1" customWidth="1"/>
    <col min="2562" max="2562" width="11.5546875" bestFit="1" customWidth="1"/>
    <col min="2565" max="2565" width="12.33203125" customWidth="1"/>
    <col min="2566" max="2566" width="10.5546875" bestFit="1" customWidth="1"/>
    <col min="2816" max="2816" width="3.5546875" bestFit="1" customWidth="1"/>
    <col min="2817" max="2817" width="20.33203125" bestFit="1" customWidth="1"/>
    <col min="2818" max="2818" width="11.5546875" bestFit="1" customWidth="1"/>
    <col min="2821" max="2821" width="12.33203125" customWidth="1"/>
    <col min="2822" max="2822" width="10.5546875" bestFit="1" customWidth="1"/>
    <col min="3072" max="3072" width="3.5546875" bestFit="1" customWidth="1"/>
    <col min="3073" max="3073" width="20.33203125" bestFit="1" customWidth="1"/>
    <col min="3074" max="3074" width="11.5546875" bestFit="1" customWidth="1"/>
    <col min="3077" max="3077" width="12.33203125" customWidth="1"/>
    <col min="3078" max="3078" width="10.5546875" bestFit="1" customWidth="1"/>
    <col min="3328" max="3328" width="3.5546875" bestFit="1" customWidth="1"/>
    <col min="3329" max="3329" width="20.33203125" bestFit="1" customWidth="1"/>
    <col min="3330" max="3330" width="11.5546875" bestFit="1" customWidth="1"/>
    <col min="3333" max="3333" width="12.33203125" customWidth="1"/>
    <col min="3334" max="3334" width="10.5546875" bestFit="1" customWidth="1"/>
    <col min="3584" max="3584" width="3.5546875" bestFit="1" customWidth="1"/>
    <col min="3585" max="3585" width="20.33203125" bestFit="1" customWidth="1"/>
    <col min="3586" max="3586" width="11.5546875" bestFit="1" customWidth="1"/>
    <col min="3589" max="3589" width="12.33203125" customWidth="1"/>
    <col min="3590" max="3590" width="10.5546875" bestFit="1" customWidth="1"/>
    <col min="3840" max="3840" width="3.5546875" bestFit="1" customWidth="1"/>
    <col min="3841" max="3841" width="20.33203125" bestFit="1" customWidth="1"/>
    <col min="3842" max="3842" width="11.5546875" bestFit="1" customWidth="1"/>
    <col min="3845" max="3845" width="12.33203125" customWidth="1"/>
    <col min="3846" max="3846" width="10.5546875" bestFit="1" customWidth="1"/>
    <col min="4096" max="4096" width="3.5546875" bestFit="1" customWidth="1"/>
    <col min="4097" max="4097" width="20.33203125" bestFit="1" customWidth="1"/>
    <col min="4098" max="4098" width="11.5546875" bestFit="1" customWidth="1"/>
    <col min="4101" max="4101" width="12.33203125" customWidth="1"/>
    <col min="4102" max="4102" width="10.5546875" bestFit="1" customWidth="1"/>
    <col min="4352" max="4352" width="3.5546875" bestFit="1" customWidth="1"/>
    <col min="4353" max="4353" width="20.33203125" bestFit="1" customWidth="1"/>
    <col min="4354" max="4354" width="11.5546875" bestFit="1" customWidth="1"/>
    <col min="4357" max="4357" width="12.33203125" customWidth="1"/>
    <col min="4358" max="4358" width="10.5546875" bestFit="1" customWidth="1"/>
    <col min="4608" max="4608" width="3.5546875" bestFit="1" customWidth="1"/>
    <col min="4609" max="4609" width="20.33203125" bestFit="1" customWidth="1"/>
    <col min="4610" max="4610" width="11.5546875" bestFit="1" customWidth="1"/>
    <col min="4613" max="4613" width="12.33203125" customWidth="1"/>
    <col min="4614" max="4614" width="10.5546875" bestFit="1" customWidth="1"/>
    <col min="4864" max="4864" width="3.5546875" bestFit="1" customWidth="1"/>
    <col min="4865" max="4865" width="20.33203125" bestFit="1" customWidth="1"/>
    <col min="4866" max="4866" width="11.5546875" bestFit="1" customWidth="1"/>
    <col min="4869" max="4869" width="12.33203125" customWidth="1"/>
    <col min="4870" max="4870" width="10.5546875" bestFit="1" customWidth="1"/>
    <col min="5120" max="5120" width="3.5546875" bestFit="1" customWidth="1"/>
    <col min="5121" max="5121" width="20.33203125" bestFit="1" customWidth="1"/>
    <col min="5122" max="5122" width="11.5546875" bestFit="1" customWidth="1"/>
    <col min="5125" max="5125" width="12.33203125" customWidth="1"/>
    <col min="5126" max="5126" width="10.5546875" bestFit="1" customWidth="1"/>
    <col min="5376" max="5376" width="3.5546875" bestFit="1" customWidth="1"/>
    <col min="5377" max="5377" width="20.33203125" bestFit="1" customWidth="1"/>
    <col min="5378" max="5378" width="11.5546875" bestFit="1" customWidth="1"/>
    <col min="5381" max="5381" width="12.33203125" customWidth="1"/>
    <col min="5382" max="5382" width="10.5546875" bestFit="1" customWidth="1"/>
    <col min="5632" max="5632" width="3.5546875" bestFit="1" customWidth="1"/>
    <col min="5633" max="5633" width="20.33203125" bestFit="1" customWidth="1"/>
    <col min="5634" max="5634" width="11.5546875" bestFit="1" customWidth="1"/>
    <col min="5637" max="5637" width="12.33203125" customWidth="1"/>
    <col min="5638" max="5638" width="10.5546875" bestFit="1" customWidth="1"/>
    <col min="5888" max="5888" width="3.5546875" bestFit="1" customWidth="1"/>
    <col min="5889" max="5889" width="20.33203125" bestFit="1" customWidth="1"/>
    <col min="5890" max="5890" width="11.5546875" bestFit="1" customWidth="1"/>
    <col min="5893" max="5893" width="12.33203125" customWidth="1"/>
    <col min="5894" max="5894" width="10.5546875" bestFit="1" customWidth="1"/>
    <col min="6144" max="6144" width="3.5546875" bestFit="1" customWidth="1"/>
    <col min="6145" max="6145" width="20.33203125" bestFit="1" customWidth="1"/>
    <col min="6146" max="6146" width="11.5546875" bestFit="1" customWidth="1"/>
    <col min="6149" max="6149" width="12.33203125" customWidth="1"/>
    <col min="6150" max="6150" width="10.5546875" bestFit="1" customWidth="1"/>
    <col min="6400" max="6400" width="3.5546875" bestFit="1" customWidth="1"/>
    <col min="6401" max="6401" width="20.33203125" bestFit="1" customWidth="1"/>
    <col min="6402" max="6402" width="11.5546875" bestFit="1" customWidth="1"/>
    <col min="6405" max="6405" width="12.33203125" customWidth="1"/>
    <col min="6406" max="6406" width="10.5546875" bestFit="1" customWidth="1"/>
    <col min="6656" max="6656" width="3.5546875" bestFit="1" customWidth="1"/>
    <col min="6657" max="6657" width="20.33203125" bestFit="1" customWidth="1"/>
    <col min="6658" max="6658" width="11.5546875" bestFit="1" customWidth="1"/>
    <col min="6661" max="6661" width="12.33203125" customWidth="1"/>
    <col min="6662" max="6662" width="10.5546875" bestFit="1" customWidth="1"/>
    <col min="6912" max="6912" width="3.5546875" bestFit="1" customWidth="1"/>
    <col min="6913" max="6913" width="20.33203125" bestFit="1" customWidth="1"/>
    <col min="6914" max="6914" width="11.5546875" bestFit="1" customWidth="1"/>
    <col min="6917" max="6917" width="12.33203125" customWidth="1"/>
    <col min="6918" max="6918" width="10.5546875" bestFit="1" customWidth="1"/>
    <col min="7168" max="7168" width="3.5546875" bestFit="1" customWidth="1"/>
    <col min="7169" max="7169" width="20.33203125" bestFit="1" customWidth="1"/>
    <col min="7170" max="7170" width="11.5546875" bestFit="1" customWidth="1"/>
    <col min="7173" max="7173" width="12.33203125" customWidth="1"/>
    <col min="7174" max="7174" width="10.5546875" bestFit="1" customWidth="1"/>
    <col min="7424" max="7424" width="3.5546875" bestFit="1" customWidth="1"/>
    <col min="7425" max="7425" width="20.33203125" bestFit="1" customWidth="1"/>
    <col min="7426" max="7426" width="11.5546875" bestFit="1" customWidth="1"/>
    <col min="7429" max="7429" width="12.33203125" customWidth="1"/>
    <col min="7430" max="7430" width="10.5546875" bestFit="1" customWidth="1"/>
    <col min="7680" max="7680" width="3.5546875" bestFit="1" customWidth="1"/>
    <col min="7681" max="7681" width="20.33203125" bestFit="1" customWidth="1"/>
    <col min="7682" max="7682" width="11.5546875" bestFit="1" customWidth="1"/>
    <col min="7685" max="7685" width="12.33203125" customWidth="1"/>
    <col min="7686" max="7686" width="10.5546875" bestFit="1" customWidth="1"/>
    <col min="7936" max="7936" width="3.5546875" bestFit="1" customWidth="1"/>
    <col min="7937" max="7937" width="20.33203125" bestFit="1" customWidth="1"/>
    <col min="7938" max="7938" width="11.5546875" bestFit="1" customWidth="1"/>
    <col min="7941" max="7941" width="12.33203125" customWidth="1"/>
    <col min="7942" max="7942" width="10.5546875" bestFit="1" customWidth="1"/>
    <col min="8192" max="8192" width="3.5546875" bestFit="1" customWidth="1"/>
    <col min="8193" max="8193" width="20.33203125" bestFit="1" customWidth="1"/>
    <col min="8194" max="8194" width="11.5546875" bestFit="1" customWidth="1"/>
    <col min="8197" max="8197" width="12.33203125" customWidth="1"/>
    <col min="8198" max="8198" width="10.5546875" bestFit="1" customWidth="1"/>
    <col min="8448" max="8448" width="3.5546875" bestFit="1" customWidth="1"/>
    <col min="8449" max="8449" width="20.33203125" bestFit="1" customWidth="1"/>
    <col min="8450" max="8450" width="11.5546875" bestFit="1" customWidth="1"/>
    <col min="8453" max="8453" width="12.33203125" customWidth="1"/>
    <col min="8454" max="8454" width="10.5546875" bestFit="1" customWidth="1"/>
    <col min="8704" max="8704" width="3.5546875" bestFit="1" customWidth="1"/>
    <col min="8705" max="8705" width="20.33203125" bestFit="1" customWidth="1"/>
    <col min="8706" max="8706" width="11.5546875" bestFit="1" customWidth="1"/>
    <col min="8709" max="8709" width="12.33203125" customWidth="1"/>
    <col min="8710" max="8710" width="10.5546875" bestFit="1" customWidth="1"/>
    <col min="8960" max="8960" width="3.5546875" bestFit="1" customWidth="1"/>
    <col min="8961" max="8961" width="20.33203125" bestFit="1" customWidth="1"/>
    <col min="8962" max="8962" width="11.5546875" bestFit="1" customWidth="1"/>
    <col min="8965" max="8965" width="12.33203125" customWidth="1"/>
    <col min="8966" max="8966" width="10.5546875" bestFit="1" customWidth="1"/>
    <col min="9216" max="9216" width="3.5546875" bestFit="1" customWidth="1"/>
    <col min="9217" max="9217" width="20.33203125" bestFit="1" customWidth="1"/>
    <col min="9218" max="9218" width="11.5546875" bestFit="1" customWidth="1"/>
    <col min="9221" max="9221" width="12.33203125" customWidth="1"/>
    <col min="9222" max="9222" width="10.5546875" bestFit="1" customWidth="1"/>
    <col min="9472" max="9472" width="3.5546875" bestFit="1" customWidth="1"/>
    <col min="9473" max="9473" width="20.33203125" bestFit="1" customWidth="1"/>
    <col min="9474" max="9474" width="11.5546875" bestFit="1" customWidth="1"/>
    <col min="9477" max="9477" width="12.33203125" customWidth="1"/>
    <col min="9478" max="9478" width="10.5546875" bestFit="1" customWidth="1"/>
    <col min="9728" max="9728" width="3.5546875" bestFit="1" customWidth="1"/>
    <col min="9729" max="9729" width="20.33203125" bestFit="1" customWidth="1"/>
    <col min="9730" max="9730" width="11.5546875" bestFit="1" customWidth="1"/>
    <col min="9733" max="9733" width="12.33203125" customWidth="1"/>
    <col min="9734" max="9734" width="10.5546875" bestFit="1" customWidth="1"/>
    <col min="9984" max="9984" width="3.5546875" bestFit="1" customWidth="1"/>
    <col min="9985" max="9985" width="20.33203125" bestFit="1" customWidth="1"/>
    <col min="9986" max="9986" width="11.5546875" bestFit="1" customWidth="1"/>
    <col min="9989" max="9989" width="12.33203125" customWidth="1"/>
    <col min="9990" max="9990" width="10.5546875" bestFit="1" customWidth="1"/>
    <col min="10240" max="10240" width="3.5546875" bestFit="1" customWidth="1"/>
    <col min="10241" max="10241" width="20.33203125" bestFit="1" customWidth="1"/>
    <col min="10242" max="10242" width="11.5546875" bestFit="1" customWidth="1"/>
    <col min="10245" max="10245" width="12.33203125" customWidth="1"/>
    <col min="10246" max="10246" width="10.5546875" bestFit="1" customWidth="1"/>
    <col min="10496" max="10496" width="3.5546875" bestFit="1" customWidth="1"/>
    <col min="10497" max="10497" width="20.33203125" bestFit="1" customWidth="1"/>
    <col min="10498" max="10498" width="11.5546875" bestFit="1" customWidth="1"/>
    <col min="10501" max="10501" width="12.33203125" customWidth="1"/>
    <col min="10502" max="10502" width="10.5546875" bestFit="1" customWidth="1"/>
    <col min="10752" max="10752" width="3.5546875" bestFit="1" customWidth="1"/>
    <col min="10753" max="10753" width="20.33203125" bestFit="1" customWidth="1"/>
    <col min="10754" max="10754" width="11.5546875" bestFit="1" customWidth="1"/>
    <col min="10757" max="10757" width="12.33203125" customWidth="1"/>
    <col min="10758" max="10758" width="10.5546875" bestFit="1" customWidth="1"/>
    <col min="11008" max="11008" width="3.5546875" bestFit="1" customWidth="1"/>
    <col min="11009" max="11009" width="20.33203125" bestFit="1" customWidth="1"/>
    <col min="11010" max="11010" width="11.5546875" bestFit="1" customWidth="1"/>
    <col min="11013" max="11013" width="12.33203125" customWidth="1"/>
    <col min="11014" max="11014" width="10.5546875" bestFit="1" customWidth="1"/>
    <col min="11264" max="11264" width="3.5546875" bestFit="1" customWidth="1"/>
    <col min="11265" max="11265" width="20.33203125" bestFit="1" customWidth="1"/>
    <col min="11266" max="11266" width="11.5546875" bestFit="1" customWidth="1"/>
    <col min="11269" max="11269" width="12.33203125" customWidth="1"/>
    <col min="11270" max="11270" width="10.5546875" bestFit="1" customWidth="1"/>
    <col min="11520" max="11520" width="3.5546875" bestFit="1" customWidth="1"/>
    <col min="11521" max="11521" width="20.33203125" bestFit="1" customWidth="1"/>
    <col min="11522" max="11522" width="11.5546875" bestFit="1" customWidth="1"/>
    <col min="11525" max="11525" width="12.33203125" customWidth="1"/>
    <col min="11526" max="11526" width="10.5546875" bestFit="1" customWidth="1"/>
    <col min="11776" max="11776" width="3.5546875" bestFit="1" customWidth="1"/>
    <col min="11777" max="11777" width="20.33203125" bestFit="1" customWidth="1"/>
    <col min="11778" max="11778" width="11.5546875" bestFit="1" customWidth="1"/>
    <col min="11781" max="11781" width="12.33203125" customWidth="1"/>
    <col min="11782" max="11782" width="10.5546875" bestFit="1" customWidth="1"/>
    <col min="12032" max="12032" width="3.5546875" bestFit="1" customWidth="1"/>
    <col min="12033" max="12033" width="20.33203125" bestFit="1" customWidth="1"/>
    <col min="12034" max="12034" width="11.5546875" bestFit="1" customWidth="1"/>
    <col min="12037" max="12037" width="12.33203125" customWidth="1"/>
    <col min="12038" max="12038" width="10.5546875" bestFit="1" customWidth="1"/>
    <col min="12288" max="12288" width="3.5546875" bestFit="1" customWidth="1"/>
    <col min="12289" max="12289" width="20.33203125" bestFit="1" customWidth="1"/>
    <col min="12290" max="12290" width="11.5546875" bestFit="1" customWidth="1"/>
    <col min="12293" max="12293" width="12.33203125" customWidth="1"/>
    <col min="12294" max="12294" width="10.5546875" bestFit="1" customWidth="1"/>
    <col min="12544" max="12544" width="3.5546875" bestFit="1" customWidth="1"/>
    <col min="12545" max="12545" width="20.33203125" bestFit="1" customWidth="1"/>
    <col min="12546" max="12546" width="11.5546875" bestFit="1" customWidth="1"/>
    <col min="12549" max="12549" width="12.33203125" customWidth="1"/>
    <col min="12550" max="12550" width="10.5546875" bestFit="1" customWidth="1"/>
    <col min="12800" max="12800" width="3.5546875" bestFit="1" customWidth="1"/>
    <col min="12801" max="12801" width="20.33203125" bestFit="1" customWidth="1"/>
    <col min="12802" max="12802" width="11.5546875" bestFit="1" customWidth="1"/>
    <col min="12805" max="12805" width="12.33203125" customWidth="1"/>
    <col min="12806" max="12806" width="10.5546875" bestFit="1" customWidth="1"/>
    <col min="13056" max="13056" width="3.5546875" bestFit="1" customWidth="1"/>
    <col min="13057" max="13057" width="20.33203125" bestFit="1" customWidth="1"/>
    <col min="13058" max="13058" width="11.5546875" bestFit="1" customWidth="1"/>
    <col min="13061" max="13061" width="12.33203125" customWidth="1"/>
    <col min="13062" max="13062" width="10.5546875" bestFit="1" customWidth="1"/>
    <col min="13312" max="13312" width="3.5546875" bestFit="1" customWidth="1"/>
    <col min="13313" max="13313" width="20.33203125" bestFit="1" customWidth="1"/>
    <col min="13314" max="13314" width="11.5546875" bestFit="1" customWidth="1"/>
    <col min="13317" max="13317" width="12.33203125" customWidth="1"/>
    <col min="13318" max="13318" width="10.5546875" bestFit="1" customWidth="1"/>
    <col min="13568" max="13568" width="3.5546875" bestFit="1" customWidth="1"/>
    <col min="13569" max="13569" width="20.33203125" bestFit="1" customWidth="1"/>
    <col min="13570" max="13570" width="11.5546875" bestFit="1" customWidth="1"/>
    <col min="13573" max="13573" width="12.33203125" customWidth="1"/>
    <col min="13574" max="13574" width="10.5546875" bestFit="1" customWidth="1"/>
    <col min="13824" max="13824" width="3.5546875" bestFit="1" customWidth="1"/>
    <col min="13825" max="13825" width="20.33203125" bestFit="1" customWidth="1"/>
    <col min="13826" max="13826" width="11.5546875" bestFit="1" customWidth="1"/>
    <col min="13829" max="13829" width="12.33203125" customWidth="1"/>
    <col min="13830" max="13830" width="10.5546875" bestFit="1" customWidth="1"/>
    <col min="14080" max="14080" width="3.5546875" bestFit="1" customWidth="1"/>
    <col min="14081" max="14081" width="20.33203125" bestFit="1" customWidth="1"/>
    <col min="14082" max="14082" width="11.5546875" bestFit="1" customWidth="1"/>
    <col min="14085" max="14085" width="12.33203125" customWidth="1"/>
    <col min="14086" max="14086" width="10.5546875" bestFit="1" customWidth="1"/>
    <col min="14336" max="14336" width="3.5546875" bestFit="1" customWidth="1"/>
    <col min="14337" max="14337" width="20.33203125" bestFit="1" customWidth="1"/>
    <col min="14338" max="14338" width="11.5546875" bestFit="1" customWidth="1"/>
    <col min="14341" max="14341" width="12.33203125" customWidth="1"/>
    <col min="14342" max="14342" width="10.5546875" bestFit="1" customWidth="1"/>
    <col min="14592" max="14592" width="3.5546875" bestFit="1" customWidth="1"/>
    <col min="14593" max="14593" width="20.33203125" bestFit="1" customWidth="1"/>
    <col min="14594" max="14594" width="11.5546875" bestFit="1" customWidth="1"/>
    <col min="14597" max="14597" width="12.33203125" customWidth="1"/>
    <col min="14598" max="14598" width="10.5546875" bestFit="1" customWidth="1"/>
    <col min="14848" max="14848" width="3.5546875" bestFit="1" customWidth="1"/>
    <col min="14849" max="14849" width="20.33203125" bestFit="1" customWidth="1"/>
    <col min="14850" max="14850" width="11.5546875" bestFit="1" customWidth="1"/>
    <col min="14853" max="14853" width="12.33203125" customWidth="1"/>
    <col min="14854" max="14854" width="10.5546875" bestFit="1" customWidth="1"/>
    <col min="15104" max="15104" width="3.5546875" bestFit="1" customWidth="1"/>
    <col min="15105" max="15105" width="20.33203125" bestFit="1" customWidth="1"/>
    <col min="15106" max="15106" width="11.5546875" bestFit="1" customWidth="1"/>
    <col min="15109" max="15109" width="12.33203125" customWidth="1"/>
    <col min="15110" max="15110" width="10.5546875" bestFit="1" customWidth="1"/>
    <col min="15360" max="15360" width="3.5546875" bestFit="1" customWidth="1"/>
    <col min="15361" max="15361" width="20.33203125" bestFit="1" customWidth="1"/>
    <col min="15362" max="15362" width="11.5546875" bestFit="1" customWidth="1"/>
    <col min="15365" max="15365" width="12.33203125" customWidth="1"/>
    <col min="15366" max="15366" width="10.5546875" bestFit="1" customWidth="1"/>
    <col min="15616" max="15616" width="3.5546875" bestFit="1" customWidth="1"/>
    <col min="15617" max="15617" width="20.33203125" bestFit="1" customWidth="1"/>
    <col min="15618" max="15618" width="11.5546875" bestFit="1" customWidth="1"/>
    <col min="15621" max="15621" width="12.33203125" customWidth="1"/>
    <col min="15622" max="15622" width="10.5546875" bestFit="1" customWidth="1"/>
    <col min="15872" max="15872" width="3.5546875" bestFit="1" customWidth="1"/>
    <col min="15873" max="15873" width="20.33203125" bestFit="1" customWidth="1"/>
    <col min="15874" max="15874" width="11.5546875" bestFit="1" customWidth="1"/>
    <col min="15877" max="15877" width="12.33203125" customWidth="1"/>
    <col min="15878" max="15878" width="10.5546875" bestFit="1" customWidth="1"/>
    <col min="16128" max="16128" width="3.5546875" bestFit="1" customWidth="1"/>
    <col min="16129" max="16129" width="20.33203125" bestFit="1" customWidth="1"/>
    <col min="16130" max="16130" width="11.5546875" bestFit="1" customWidth="1"/>
    <col min="16133" max="16133" width="12.33203125" customWidth="1"/>
    <col min="16134" max="16134" width="10.5546875" bestFit="1" customWidth="1"/>
  </cols>
  <sheetData>
    <row r="1" spans="2:32" ht="15" thickBot="1" x14ac:dyDescent="0.35"/>
    <row r="2" spans="2:32" x14ac:dyDescent="0.3">
      <c r="B2" s="122" t="s">
        <v>1117</v>
      </c>
      <c r="C2" s="224" t="s">
        <v>1131</v>
      </c>
      <c r="D2" s="225"/>
      <c r="E2" s="225"/>
      <c r="F2" s="225"/>
      <c r="G2" s="225"/>
      <c r="H2" s="225"/>
      <c r="I2" s="225"/>
      <c r="J2" s="225"/>
      <c r="K2" s="225"/>
      <c r="L2" s="225"/>
      <c r="M2" s="226" t="s">
        <v>1132</v>
      </c>
      <c r="N2" s="227"/>
      <c r="O2" s="227"/>
      <c r="P2" s="227"/>
      <c r="Q2" s="227"/>
      <c r="R2" s="227"/>
      <c r="S2" s="227"/>
      <c r="T2" s="227"/>
      <c r="U2" s="227"/>
      <c r="V2" s="228"/>
      <c r="W2" s="229" t="s">
        <v>1130</v>
      </c>
      <c r="X2" s="229"/>
      <c r="Y2" s="229"/>
      <c r="Z2" s="229"/>
      <c r="AA2" s="229"/>
      <c r="AB2" s="229"/>
      <c r="AC2" s="229"/>
      <c r="AD2" s="229"/>
      <c r="AE2" s="229"/>
      <c r="AF2" s="230"/>
    </row>
    <row r="3" spans="2:32" x14ac:dyDescent="0.3">
      <c r="B3" s="123"/>
      <c r="C3" s="124" t="s">
        <v>1118</v>
      </c>
      <c r="D3" s="125" t="s">
        <v>1119</v>
      </c>
      <c r="E3" s="125" t="s">
        <v>1120</v>
      </c>
      <c r="F3" s="125" t="s">
        <v>1121</v>
      </c>
      <c r="G3" s="125" t="s">
        <v>1122</v>
      </c>
      <c r="H3" s="125" t="s">
        <v>1123</v>
      </c>
      <c r="I3" s="125" t="s">
        <v>1124</v>
      </c>
      <c r="J3" s="125" t="s">
        <v>1125</v>
      </c>
      <c r="K3" s="125" t="s">
        <v>1126</v>
      </c>
      <c r="L3" s="148" t="s">
        <v>1127</v>
      </c>
      <c r="M3" s="172" t="s">
        <v>1118</v>
      </c>
      <c r="N3" s="173" t="s">
        <v>1119</v>
      </c>
      <c r="O3" s="173" t="s">
        <v>1120</v>
      </c>
      <c r="P3" s="173" t="s">
        <v>1121</v>
      </c>
      <c r="Q3" s="173" t="s">
        <v>1122</v>
      </c>
      <c r="R3" s="173" t="s">
        <v>1123</v>
      </c>
      <c r="S3" s="173" t="s">
        <v>1124</v>
      </c>
      <c r="T3" s="173" t="s">
        <v>1125</v>
      </c>
      <c r="U3" s="173" t="s">
        <v>1126</v>
      </c>
      <c r="V3" s="174" t="s">
        <v>1127</v>
      </c>
      <c r="W3" s="166" t="str">
        <f>C3</f>
        <v>JURISD. I</v>
      </c>
      <c r="X3" s="131" t="str">
        <f>D3</f>
        <v>JURISD II</v>
      </c>
      <c r="Y3" s="131" t="str">
        <f t="shared" ref="Y3:AF3" si="0">E3</f>
        <v>JURISD III</v>
      </c>
      <c r="Z3" s="131" t="str">
        <f t="shared" si="0"/>
        <v>JURISD IV</v>
      </c>
      <c r="AA3" s="131" t="str">
        <f t="shared" si="0"/>
        <v>JURISD V</v>
      </c>
      <c r="AB3" s="131" t="str">
        <f t="shared" si="0"/>
        <v>JURISD VI</v>
      </c>
      <c r="AC3" s="131" t="str">
        <f t="shared" si="0"/>
        <v>JURISD VII</v>
      </c>
      <c r="AD3" s="131" t="str">
        <f t="shared" si="0"/>
        <v>JURISD VIII</v>
      </c>
      <c r="AE3" s="129" t="str">
        <f t="shared" si="0"/>
        <v>JURISD IX</v>
      </c>
      <c r="AF3" s="130" t="str">
        <f t="shared" si="0"/>
        <v>JURISD X</v>
      </c>
    </row>
    <row r="4" spans="2:32" x14ac:dyDescent="0.3">
      <c r="B4" s="126" t="s">
        <v>21</v>
      </c>
      <c r="C4" s="132"/>
      <c r="D4" s="133"/>
      <c r="E4" s="133"/>
      <c r="F4" s="133"/>
      <c r="G4" s="133"/>
      <c r="H4" s="133"/>
      <c r="I4" s="133"/>
      <c r="J4" s="133"/>
      <c r="K4" s="133"/>
      <c r="L4" s="158"/>
      <c r="M4" s="167">
        <f>'J1'!AK13</f>
        <v>0</v>
      </c>
      <c r="N4" s="156">
        <f>'J2'!AK13</f>
        <v>0</v>
      </c>
      <c r="O4" s="156">
        <f>'J3'!AK13</f>
        <v>0</v>
      </c>
      <c r="P4" s="156">
        <f>'J4'!AK13</f>
        <v>0</v>
      </c>
      <c r="Q4" s="156">
        <f>'J5'!AK13</f>
        <v>0</v>
      </c>
      <c r="R4" s="156">
        <f>'J6'!AK13</f>
        <v>0</v>
      </c>
      <c r="S4" s="156">
        <f>'J7'!AK13</f>
        <v>0</v>
      </c>
      <c r="T4" s="156">
        <f>'J8'!AK13</f>
        <v>0</v>
      </c>
      <c r="U4" s="156">
        <f>'J9'!AK13</f>
        <v>0</v>
      </c>
      <c r="V4" s="168">
        <f>'J10'!AK13</f>
        <v>0</v>
      </c>
      <c r="W4" s="162">
        <f t="shared" ref="W4:W18" si="1">M4-C4</f>
        <v>0</v>
      </c>
      <c r="X4" s="140">
        <f>N4-D4</f>
        <v>0</v>
      </c>
      <c r="Y4" s="140">
        <f t="shared" ref="Y4:Y18" si="2">O4-E4</f>
        <v>0</v>
      </c>
      <c r="Z4" s="140">
        <f t="shared" ref="Z4:Z18" si="3">P4-F4</f>
        <v>0</v>
      </c>
      <c r="AA4" s="140">
        <f t="shared" ref="AA4:AA18" si="4">Q4-G4</f>
        <v>0</v>
      </c>
      <c r="AB4" s="140">
        <f t="shared" ref="AB4:AB18" si="5">R4-H4</f>
        <v>0</v>
      </c>
      <c r="AC4" s="140">
        <f t="shared" ref="AC4:AC18" si="6">S4-I4</f>
        <v>0</v>
      </c>
      <c r="AD4" s="140">
        <f t="shared" ref="AD4:AD18" si="7">T4-J4</f>
        <v>0</v>
      </c>
      <c r="AE4" s="140">
        <f t="shared" ref="AE4:AE18" si="8">U4-K4</f>
        <v>0</v>
      </c>
      <c r="AF4" s="141">
        <f t="shared" ref="AF4:AF18" si="9">V4-L4</f>
        <v>0</v>
      </c>
    </row>
    <row r="5" spans="2:32" x14ac:dyDescent="0.3">
      <c r="B5" s="127" t="s">
        <v>20</v>
      </c>
      <c r="C5" s="134"/>
      <c r="D5" s="135"/>
      <c r="E5" s="135"/>
      <c r="F5" s="135"/>
      <c r="G5" s="135"/>
      <c r="H5" s="135"/>
      <c r="I5" s="135"/>
      <c r="J5" s="135"/>
      <c r="K5" s="135"/>
      <c r="L5" s="159"/>
      <c r="M5" s="167">
        <f>'J1'!AK14</f>
        <v>0</v>
      </c>
      <c r="N5" s="155">
        <f>'J2'!AK14</f>
        <v>0</v>
      </c>
      <c r="O5" s="156">
        <f>'J3'!AK14</f>
        <v>0</v>
      </c>
      <c r="P5" s="156">
        <f>'J4'!AK14</f>
        <v>0</v>
      </c>
      <c r="Q5" s="155">
        <f>'J5'!AK14</f>
        <v>0</v>
      </c>
      <c r="R5" s="155">
        <f>'J6'!AK14</f>
        <v>0</v>
      </c>
      <c r="S5" s="156">
        <f>'J7'!AK14</f>
        <v>0</v>
      </c>
      <c r="T5" s="156">
        <f>'J8'!AK14</f>
        <v>0</v>
      </c>
      <c r="U5" s="155">
        <f>'J9'!AK14</f>
        <v>0</v>
      </c>
      <c r="V5" s="168">
        <f>'J10'!AK14</f>
        <v>0</v>
      </c>
      <c r="W5" s="163">
        <f t="shared" si="1"/>
        <v>0</v>
      </c>
      <c r="X5" s="142">
        <f t="shared" ref="X5:X18" si="10">N5-D5</f>
        <v>0</v>
      </c>
      <c r="Y5" s="142">
        <f t="shared" si="2"/>
        <v>0</v>
      </c>
      <c r="Z5" s="142">
        <f t="shared" si="3"/>
        <v>0</v>
      </c>
      <c r="AA5" s="142">
        <f t="shared" si="4"/>
        <v>0</v>
      </c>
      <c r="AB5" s="142">
        <f t="shared" si="5"/>
        <v>0</v>
      </c>
      <c r="AC5" s="142">
        <f t="shared" si="6"/>
        <v>0</v>
      </c>
      <c r="AD5" s="142">
        <f t="shared" si="7"/>
        <v>0</v>
      </c>
      <c r="AE5" s="142">
        <f t="shared" si="8"/>
        <v>0</v>
      </c>
      <c r="AF5" s="143">
        <f t="shared" si="9"/>
        <v>0</v>
      </c>
    </row>
    <row r="6" spans="2:32" x14ac:dyDescent="0.3">
      <c r="B6" s="127" t="s">
        <v>19</v>
      </c>
      <c r="C6" s="136"/>
      <c r="D6" s="137"/>
      <c r="E6" s="137"/>
      <c r="F6" s="137"/>
      <c r="G6" s="137"/>
      <c r="H6" s="137"/>
      <c r="I6" s="137"/>
      <c r="J6" s="137"/>
      <c r="K6" s="137"/>
      <c r="L6" s="160"/>
      <c r="M6" s="167">
        <f>'J1'!AK15</f>
        <v>0</v>
      </c>
      <c r="N6" s="156">
        <f>'J2'!AK15</f>
        <v>0</v>
      </c>
      <c r="O6" s="156">
        <f>'J3'!AK15</f>
        <v>0</v>
      </c>
      <c r="P6" s="156">
        <f>'J4'!AK15</f>
        <v>0</v>
      </c>
      <c r="Q6" s="156">
        <f>'J5'!AK15</f>
        <v>0</v>
      </c>
      <c r="R6" s="156">
        <f>'J6'!AK15</f>
        <v>0</v>
      </c>
      <c r="S6" s="156">
        <f>'J7'!AK15</f>
        <v>0</v>
      </c>
      <c r="T6" s="156">
        <f>'J8'!AK15</f>
        <v>0</v>
      </c>
      <c r="U6" s="156">
        <f>'J9'!AK15</f>
        <v>0</v>
      </c>
      <c r="V6" s="168">
        <f>'J10'!AK15</f>
        <v>0</v>
      </c>
      <c r="W6" s="164">
        <f t="shared" si="1"/>
        <v>0</v>
      </c>
      <c r="X6" s="144">
        <f t="shared" si="10"/>
        <v>0</v>
      </c>
      <c r="Y6" s="144">
        <f t="shared" si="2"/>
        <v>0</v>
      </c>
      <c r="Z6" s="144">
        <f t="shared" si="3"/>
        <v>0</v>
      </c>
      <c r="AA6" s="144">
        <f t="shared" si="4"/>
        <v>0</v>
      </c>
      <c r="AB6" s="144">
        <f t="shared" si="5"/>
        <v>0</v>
      </c>
      <c r="AC6" s="144">
        <f t="shared" si="6"/>
        <v>0</v>
      </c>
      <c r="AD6" s="144">
        <f t="shared" si="7"/>
        <v>0</v>
      </c>
      <c r="AE6" s="144">
        <f t="shared" si="8"/>
        <v>0</v>
      </c>
      <c r="AF6" s="145">
        <f t="shared" si="9"/>
        <v>0</v>
      </c>
    </row>
    <row r="7" spans="2:32" x14ac:dyDescent="0.3">
      <c r="B7" s="127" t="s">
        <v>18</v>
      </c>
      <c r="C7" s="134"/>
      <c r="D7" s="135"/>
      <c r="E7" s="135"/>
      <c r="F7" s="135"/>
      <c r="G7" s="135"/>
      <c r="H7" s="135"/>
      <c r="I7" s="135"/>
      <c r="J7" s="135"/>
      <c r="K7" s="135"/>
      <c r="L7" s="159"/>
      <c r="M7" s="167">
        <f>'J1'!AK16</f>
        <v>0</v>
      </c>
      <c r="N7" s="155">
        <f>'J2'!AK16</f>
        <v>0</v>
      </c>
      <c r="O7" s="156">
        <f>'J3'!AK16</f>
        <v>0</v>
      </c>
      <c r="P7" s="156">
        <f>'J4'!AK16</f>
        <v>0</v>
      </c>
      <c r="Q7" s="155">
        <f>'J5'!AK16</f>
        <v>0</v>
      </c>
      <c r="R7" s="155">
        <f>'J6'!AK16</f>
        <v>0</v>
      </c>
      <c r="S7" s="156">
        <f>'J7'!AK16</f>
        <v>0</v>
      </c>
      <c r="T7" s="156">
        <f>'J8'!AK16</f>
        <v>0</v>
      </c>
      <c r="U7" s="155">
        <f>'J9'!AK16</f>
        <v>0</v>
      </c>
      <c r="V7" s="168">
        <f>'J10'!AK16</f>
        <v>0</v>
      </c>
      <c r="W7" s="163">
        <f t="shared" si="1"/>
        <v>0</v>
      </c>
      <c r="X7" s="142">
        <f t="shared" si="10"/>
        <v>0</v>
      </c>
      <c r="Y7" s="142">
        <f t="shared" si="2"/>
        <v>0</v>
      </c>
      <c r="Z7" s="142">
        <f t="shared" si="3"/>
        <v>0</v>
      </c>
      <c r="AA7" s="142">
        <f t="shared" si="4"/>
        <v>0</v>
      </c>
      <c r="AB7" s="142">
        <f t="shared" si="5"/>
        <v>0</v>
      </c>
      <c r="AC7" s="142">
        <f t="shared" si="6"/>
        <v>0</v>
      </c>
      <c r="AD7" s="142">
        <f t="shared" si="7"/>
        <v>0</v>
      </c>
      <c r="AE7" s="142">
        <f t="shared" si="8"/>
        <v>0</v>
      </c>
      <c r="AF7" s="143">
        <f t="shared" si="9"/>
        <v>0</v>
      </c>
    </row>
    <row r="8" spans="2:32" x14ac:dyDescent="0.3">
      <c r="B8" s="127" t="s">
        <v>17</v>
      </c>
      <c r="C8" s="136"/>
      <c r="D8" s="137"/>
      <c r="E8" s="137"/>
      <c r="F8" s="137"/>
      <c r="G8" s="137"/>
      <c r="H8" s="137"/>
      <c r="I8" s="137"/>
      <c r="J8" s="137"/>
      <c r="K8" s="137"/>
      <c r="L8" s="160"/>
      <c r="M8" s="167">
        <f>'J1'!AK17</f>
        <v>0</v>
      </c>
      <c r="N8" s="156">
        <f>'J2'!AK17</f>
        <v>0</v>
      </c>
      <c r="O8" s="156">
        <f>'J3'!AK17</f>
        <v>0</v>
      </c>
      <c r="P8" s="156">
        <f>'J4'!AK17</f>
        <v>0</v>
      </c>
      <c r="Q8" s="156">
        <f>'J5'!AK17</f>
        <v>0</v>
      </c>
      <c r="R8" s="156">
        <f>'J6'!AK17</f>
        <v>0</v>
      </c>
      <c r="S8" s="156">
        <f>'J7'!AK17</f>
        <v>0</v>
      </c>
      <c r="T8" s="156">
        <f>'J8'!AK17</f>
        <v>0</v>
      </c>
      <c r="U8" s="156">
        <f>'J9'!AK17</f>
        <v>0</v>
      </c>
      <c r="V8" s="168">
        <f>'J10'!AK17</f>
        <v>0</v>
      </c>
      <c r="W8" s="164">
        <f t="shared" si="1"/>
        <v>0</v>
      </c>
      <c r="X8" s="144">
        <f t="shared" si="10"/>
        <v>0</v>
      </c>
      <c r="Y8" s="144">
        <f t="shared" si="2"/>
        <v>0</v>
      </c>
      <c r="Z8" s="144">
        <f t="shared" si="3"/>
        <v>0</v>
      </c>
      <c r="AA8" s="144">
        <f t="shared" si="4"/>
        <v>0</v>
      </c>
      <c r="AB8" s="144">
        <f t="shared" si="5"/>
        <v>0</v>
      </c>
      <c r="AC8" s="144">
        <f t="shared" si="6"/>
        <v>0</v>
      </c>
      <c r="AD8" s="144">
        <f t="shared" si="7"/>
        <v>0</v>
      </c>
      <c r="AE8" s="144">
        <f t="shared" si="8"/>
        <v>0</v>
      </c>
      <c r="AF8" s="145">
        <f t="shared" si="9"/>
        <v>0</v>
      </c>
    </row>
    <row r="9" spans="2:32" x14ac:dyDescent="0.3">
      <c r="B9" s="127" t="s">
        <v>16</v>
      </c>
      <c r="C9" s="136"/>
      <c r="D9" s="137"/>
      <c r="E9" s="137"/>
      <c r="F9" s="137"/>
      <c r="G9" s="137"/>
      <c r="H9" s="137"/>
      <c r="I9" s="137"/>
      <c r="J9" s="137"/>
      <c r="K9" s="137"/>
      <c r="L9" s="160"/>
      <c r="M9" s="167">
        <f>'J1'!AK18</f>
        <v>0</v>
      </c>
      <c r="N9" s="156">
        <f>'J2'!AK18</f>
        <v>0</v>
      </c>
      <c r="O9" s="156">
        <f>'J3'!AK18</f>
        <v>0</v>
      </c>
      <c r="P9" s="156">
        <f>'J4'!AK18</f>
        <v>0</v>
      </c>
      <c r="Q9" s="156">
        <f>'J5'!AK18</f>
        <v>0</v>
      </c>
      <c r="R9" s="156">
        <f>'J6'!AK18</f>
        <v>0</v>
      </c>
      <c r="S9" s="156">
        <f>'J7'!AK18</f>
        <v>0</v>
      </c>
      <c r="T9" s="156">
        <f>'J8'!AK18</f>
        <v>0</v>
      </c>
      <c r="U9" s="156">
        <f>'J9'!AK18</f>
        <v>0</v>
      </c>
      <c r="V9" s="168">
        <f>'J10'!AK18</f>
        <v>0</v>
      </c>
      <c r="W9" s="164">
        <f t="shared" si="1"/>
        <v>0</v>
      </c>
      <c r="X9" s="144">
        <f t="shared" si="10"/>
        <v>0</v>
      </c>
      <c r="Y9" s="144">
        <f t="shared" si="2"/>
        <v>0</v>
      </c>
      <c r="Z9" s="144">
        <f t="shared" si="3"/>
        <v>0</v>
      </c>
      <c r="AA9" s="144">
        <f t="shared" si="4"/>
        <v>0</v>
      </c>
      <c r="AB9" s="144">
        <f t="shared" si="5"/>
        <v>0</v>
      </c>
      <c r="AC9" s="144">
        <f t="shared" si="6"/>
        <v>0</v>
      </c>
      <c r="AD9" s="144">
        <f t="shared" si="7"/>
        <v>0</v>
      </c>
      <c r="AE9" s="144">
        <f t="shared" si="8"/>
        <v>0</v>
      </c>
      <c r="AF9" s="145">
        <f t="shared" si="9"/>
        <v>0</v>
      </c>
    </row>
    <row r="10" spans="2:32" x14ac:dyDescent="0.3">
      <c r="B10" s="127" t="s">
        <v>15</v>
      </c>
      <c r="C10" s="136"/>
      <c r="D10" s="137"/>
      <c r="E10" s="137"/>
      <c r="F10" s="137"/>
      <c r="G10" s="137"/>
      <c r="H10" s="137"/>
      <c r="I10" s="137"/>
      <c r="J10" s="137"/>
      <c r="K10" s="137"/>
      <c r="L10" s="160"/>
      <c r="M10" s="167">
        <f>'J1'!AK19</f>
        <v>0</v>
      </c>
      <c r="N10" s="156">
        <f>'J2'!AK19</f>
        <v>0</v>
      </c>
      <c r="O10" s="156">
        <f>'J3'!AK19</f>
        <v>0</v>
      </c>
      <c r="P10" s="156">
        <f>'J4'!AK19</f>
        <v>0</v>
      </c>
      <c r="Q10" s="156">
        <f>'J5'!AK19</f>
        <v>0</v>
      </c>
      <c r="R10" s="156">
        <f>'J6'!AK19</f>
        <v>0</v>
      </c>
      <c r="S10" s="156">
        <f>'J7'!AK19</f>
        <v>0</v>
      </c>
      <c r="T10" s="156">
        <f>'J8'!AK19</f>
        <v>0</v>
      </c>
      <c r="U10" s="156">
        <f>'J9'!AK19</f>
        <v>0</v>
      </c>
      <c r="V10" s="168">
        <f>'J10'!AK19</f>
        <v>0</v>
      </c>
      <c r="W10" s="164">
        <f t="shared" si="1"/>
        <v>0</v>
      </c>
      <c r="X10" s="144">
        <f t="shared" si="10"/>
        <v>0</v>
      </c>
      <c r="Y10" s="144">
        <f t="shared" si="2"/>
        <v>0</v>
      </c>
      <c r="Z10" s="144">
        <f t="shared" si="3"/>
        <v>0</v>
      </c>
      <c r="AA10" s="144">
        <f t="shared" si="4"/>
        <v>0</v>
      </c>
      <c r="AB10" s="144">
        <f t="shared" si="5"/>
        <v>0</v>
      </c>
      <c r="AC10" s="144">
        <f t="shared" si="6"/>
        <v>0</v>
      </c>
      <c r="AD10" s="144">
        <f t="shared" si="7"/>
        <v>0</v>
      </c>
      <c r="AE10" s="144">
        <f t="shared" si="8"/>
        <v>0</v>
      </c>
      <c r="AF10" s="145">
        <f t="shared" si="9"/>
        <v>0</v>
      </c>
    </row>
    <row r="11" spans="2:32" x14ac:dyDescent="0.3">
      <c r="B11" s="127" t="s">
        <v>14</v>
      </c>
      <c r="C11" s="134"/>
      <c r="D11" s="135"/>
      <c r="E11" s="135"/>
      <c r="F11" s="135"/>
      <c r="G11" s="135"/>
      <c r="H11" s="135"/>
      <c r="I11" s="135"/>
      <c r="J11" s="135"/>
      <c r="K11" s="135"/>
      <c r="L11" s="159"/>
      <c r="M11" s="167">
        <f>'J1'!AK20</f>
        <v>0</v>
      </c>
      <c r="N11" s="155">
        <f>'J2'!AK20</f>
        <v>0</v>
      </c>
      <c r="O11" s="156">
        <f>'J3'!AK20</f>
        <v>0</v>
      </c>
      <c r="P11" s="156">
        <f>'J4'!AK20</f>
        <v>0</v>
      </c>
      <c r="Q11" s="155">
        <f>'J5'!AK20</f>
        <v>0</v>
      </c>
      <c r="R11" s="155">
        <f>'J6'!AK20</f>
        <v>0</v>
      </c>
      <c r="S11" s="156">
        <f>'J7'!AK20</f>
        <v>0</v>
      </c>
      <c r="T11" s="156">
        <f>'J8'!AK20</f>
        <v>0</v>
      </c>
      <c r="U11" s="155">
        <f>'J9'!AK20</f>
        <v>0</v>
      </c>
      <c r="V11" s="168">
        <f>'J10'!AK20</f>
        <v>0</v>
      </c>
      <c r="W11" s="163">
        <f t="shared" si="1"/>
        <v>0</v>
      </c>
      <c r="X11" s="142">
        <f t="shared" si="10"/>
        <v>0</v>
      </c>
      <c r="Y11" s="142">
        <f t="shared" si="2"/>
        <v>0</v>
      </c>
      <c r="Z11" s="142">
        <f t="shared" si="3"/>
        <v>0</v>
      </c>
      <c r="AA11" s="142">
        <f t="shared" si="4"/>
        <v>0</v>
      </c>
      <c r="AB11" s="142">
        <f t="shared" si="5"/>
        <v>0</v>
      </c>
      <c r="AC11" s="142">
        <f t="shared" si="6"/>
        <v>0</v>
      </c>
      <c r="AD11" s="142">
        <f t="shared" si="7"/>
        <v>0</v>
      </c>
      <c r="AE11" s="142">
        <f t="shared" si="8"/>
        <v>0</v>
      </c>
      <c r="AF11" s="143">
        <f t="shared" si="9"/>
        <v>0</v>
      </c>
    </row>
    <row r="12" spans="2:32" x14ac:dyDescent="0.3">
      <c r="B12" s="127" t="s">
        <v>13</v>
      </c>
      <c r="C12" s="134"/>
      <c r="D12" s="135"/>
      <c r="E12" s="135"/>
      <c r="F12" s="135"/>
      <c r="G12" s="135"/>
      <c r="H12" s="135"/>
      <c r="I12" s="135"/>
      <c r="J12" s="135"/>
      <c r="K12" s="135"/>
      <c r="L12" s="159"/>
      <c r="M12" s="167">
        <f>'J1'!AK21</f>
        <v>0</v>
      </c>
      <c r="N12" s="155">
        <f>'J2'!AK21</f>
        <v>0</v>
      </c>
      <c r="O12" s="156">
        <f>'J3'!AK21</f>
        <v>0</v>
      </c>
      <c r="P12" s="156">
        <f>'J4'!AK21</f>
        <v>0</v>
      </c>
      <c r="Q12" s="155">
        <f>'J5'!AK21</f>
        <v>0</v>
      </c>
      <c r="R12" s="155">
        <f>'J6'!AK21</f>
        <v>0</v>
      </c>
      <c r="S12" s="156">
        <f>'J7'!AK21</f>
        <v>0</v>
      </c>
      <c r="T12" s="156">
        <f>'J8'!AK21</f>
        <v>0</v>
      </c>
      <c r="U12" s="155">
        <f>'J9'!AK21</f>
        <v>0</v>
      </c>
      <c r="V12" s="168">
        <f>'J10'!AK21</f>
        <v>0</v>
      </c>
      <c r="W12" s="163">
        <f t="shared" si="1"/>
        <v>0</v>
      </c>
      <c r="X12" s="142">
        <f t="shared" si="10"/>
        <v>0</v>
      </c>
      <c r="Y12" s="142">
        <f t="shared" si="2"/>
        <v>0</v>
      </c>
      <c r="Z12" s="142">
        <f t="shared" si="3"/>
        <v>0</v>
      </c>
      <c r="AA12" s="142">
        <f t="shared" si="4"/>
        <v>0</v>
      </c>
      <c r="AB12" s="142">
        <f t="shared" si="5"/>
        <v>0</v>
      </c>
      <c r="AC12" s="142">
        <f t="shared" si="6"/>
        <v>0</v>
      </c>
      <c r="AD12" s="142">
        <f t="shared" si="7"/>
        <v>0</v>
      </c>
      <c r="AE12" s="142">
        <f t="shared" si="8"/>
        <v>0</v>
      </c>
      <c r="AF12" s="143">
        <f t="shared" si="9"/>
        <v>0</v>
      </c>
    </row>
    <row r="13" spans="2:32" x14ac:dyDescent="0.3">
      <c r="B13" s="127" t="s">
        <v>12</v>
      </c>
      <c r="C13" s="136"/>
      <c r="D13" s="137"/>
      <c r="E13" s="137"/>
      <c r="F13" s="137"/>
      <c r="G13" s="137"/>
      <c r="H13" s="137"/>
      <c r="I13" s="137"/>
      <c r="J13" s="137"/>
      <c r="K13" s="137"/>
      <c r="L13" s="160"/>
      <c r="M13" s="167">
        <f>'J1'!AK22</f>
        <v>0</v>
      </c>
      <c r="N13" s="156">
        <f>'J2'!AK22</f>
        <v>0</v>
      </c>
      <c r="O13" s="156">
        <f>'J3'!AK22</f>
        <v>0</v>
      </c>
      <c r="P13" s="156">
        <f>'J4'!AK22</f>
        <v>0</v>
      </c>
      <c r="Q13" s="156">
        <f>'J5'!AK22</f>
        <v>0</v>
      </c>
      <c r="R13" s="156">
        <f>'J6'!AK22</f>
        <v>0</v>
      </c>
      <c r="S13" s="156">
        <f>'J7'!AK22</f>
        <v>0</v>
      </c>
      <c r="T13" s="156">
        <f>'J8'!AK22</f>
        <v>0</v>
      </c>
      <c r="U13" s="156">
        <f>'J9'!AK22</f>
        <v>0</v>
      </c>
      <c r="V13" s="168">
        <f>'J10'!AK22</f>
        <v>0</v>
      </c>
      <c r="W13" s="164">
        <f t="shared" si="1"/>
        <v>0</v>
      </c>
      <c r="X13" s="144">
        <f t="shared" si="10"/>
        <v>0</v>
      </c>
      <c r="Y13" s="144">
        <f t="shared" si="2"/>
        <v>0</v>
      </c>
      <c r="Z13" s="144">
        <f t="shared" si="3"/>
        <v>0</v>
      </c>
      <c r="AA13" s="144">
        <f t="shared" si="4"/>
        <v>0</v>
      </c>
      <c r="AB13" s="144">
        <f t="shared" si="5"/>
        <v>0</v>
      </c>
      <c r="AC13" s="144">
        <f t="shared" si="6"/>
        <v>0</v>
      </c>
      <c r="AD13" s="144">
        <f t="shared" si="7"/>
        <v>0</v>
      </c>
      <c r="AE13" s="144">
        <f t="shared" si="8"/>
        <v>0</v>
      </c>
      <c r="AF13" s="145">
        <f t="shared" si="9"/>
        <v>0</v>
      </c>
    </row>
    <row r="14" spans="2:32" x14ac:dyDescent="0.3">
      <c r="B14" s="127" t="s">
        <v>11</v>
      </c>
      <c r="C14" s="136"/>
      <c r="D14" s="137"/>
      <c r="E14" s="137"/>
      <c r="F14" s="137"/>
      <c r="G14" s="137"/>
      <c r="H14" s="137"/>
      <c r="I14" s="137"/>
      <c r="J14" s="137"/>
      <c r="K14" s="137"/>
      <c r="L14" s="160"/>
      <c r="M14" s="167">
        <f>'J1'!AK23</f>
        <v>0</v>
      </c>
      <c r="N14" s="156">
        <f>'J2'!AK23</f>
        <v>0</v>
      </c>
      <c r="O14" s="156">
        <f>'J3'!AK23</f>
        <v>0</v>
      </c>
      <c r="P14" s="156">
        <f>'J4'!AK23</f>
        <v>0</v>
      </c>
      <c r="Q14" s="156">
        <f>'J5'!AK23</f>
        <v>0</v>
      </c>
      <c r="R14" s="156">
        <f>'J6'!AK23</f>
        <v>0</v>
      </c>
      <c r="S14" s="156">
        <f>'J7'!AK23</f>
        <v>0</v>
      </c>
      <c r="T14" s="156">
        <f>'J8'!AK23</f>
        <v>0</v>
      </c>
      <c r="U14" s="156">
        <f>'J9'!AK23</f>
        <v>0</v>
      </c>
      <c r="V14" s="168">
        <f>'J10'!AK23</f>
        <v>0</v>
      </c>
      <c r="W14" s="164">
        <f t="shared" si="1"/>
        <v>0</v>
      </c>
      <c r="X14" s="144">
        <f t="shared" si="10"/>
        <v>0</v>
      </c>
      <c r="Y14" s="144">
        <f t="shared" si="2"/>
        <v>0</v>
      </c>
      <c r="Z14" s="144">
        <f t="shared" si="3"/>
        <v>0</v>
      </c>
      <c r="AA14" s="144">
        <f t="shared" si="4"/>
        <v>0</v>
      </c>
      <c r="AB14" s="144">
        <f t="shared" si="5"/>
        <v>0</v>
      </c>
      <c r="AC14" s="144">
        <f t="shared" si="6"/>
        <v>0</v>
      </c>
      <c r="AD14" s="144">
        <f t="shared" si="7"/>
        <v>0</v>
      </c>
      <c r="AE14" s="144">
        <f t="shared" si="8"/>
        <v>0</v>
      </c>
      <c r="AF14" s="145">
        <f t="shared" si="9"/>
        <v>0</v>
      </c>
    </row>
    <row r="15" spans="2:32" x14ac:dyDescent="0.3">
      <c r="B15" s="127" t="s">
        <v>10</v>
      </c>
      <c r="C15" s="134"/>
      <c r="D15" s="135"/>
      <c r="E15" s="135"/>
      <c r="F15" s="135"/>
      <c r="G15" s="135"/>
      <c r="H15" s="135"/>
      <c r="I15" s="135"/>
      <c r="J15" s="135"/>
      <c r="K15" s="135"/>
      <c r="L15" s="159"/>
      <c r="M15" s="167">
        <f>'J1'!AK24</f>
        <v>0</v>
      </c>
      <c r="N15" s="155">
        <f>'J2'!AK24</f>
        <v>0</v>
      </c>
      <c r="O15" s="156">
        <f>'J3'!AK24</f>
        <v>0</v>
      </c>
      <c r="P15" s="156">
        <f>'J4'!AK24</f>
        <v>0</v>
      </c>
      <c r="Q15" s="155">
        <f>'J5'!AK24</f>
        <v>0</v>
      </c>
      <c r="R15" s="155">
        <f>'J6'!AK24</f>
        <v>0</v>
      </c>
      <c r="S15" s="156">
        <f>'J7'!AK24</f>
        <v>0</v>
      </c>
      <c r="T15" s="156">
        <f>'J8'!AK24</f>
        <v>0</v>
      </c>
      <c r="U15" s="155">
        <f>'J9'!AK24</f>
        <v>0</v>
      </c>
      <c r="V15" s="168">
        <f>'J10'!AK24</f>
        <v>0</v>
      </c>
      <c r="W15" s="163">
        <f t="shared" si="1"/>
        <v>0</v>
      </c>
      <c r="X15" s="142">
        <f t="shared" si="10"/>
        <v>0</v>
      </c>
      <c r="Y15" s="142">
        <f t="shared" si="2"/>
        <v>0</v>
      </c>
      <c r="Z15" s="142">
        <f t="shared" si="3"/>
        <v>0</v>
      </c>
      <c r="AA15" s="142">
        <f t="shared" si="4"/>
        <v>0</v>
      </c>
      <c r="AB15" s="142">
        <f t="shared" si="5"/>
        <v>0</v>
      </c>
      <c r="AC15" s="142">
        <f t="shared" si="6"/>
        <v>0</v>
      </c>
      <c r="AD15" s="142">
        <f t="shared" si="7"/>
        <v>0</v>
      </c>
      <c r="AE15" s="142">
        <f t="shared" si="8"/>
        <v>0</v>
      </c>
      <c r="AF15" s="143">
        <f t="shared" si="9"/>
        <v>0</v>
      </c>
    </row>
    <row r="16" spans="2:32" x14ac:dyDescent="0.3">
      <c r="B16" s="127" t="s">
        <v>9</v>
      </c>
      <c r="C16" s="136"/>
      <c r="D16" s="137"/>
      <c r="E16" s="137"/>
      <c r="F16" s="137"/>
      <c r="G16" s="137"/>
      <c r="H16" s="137"/>
      <c r="I16" s="137"/>
      <c r="J16" s="137"/>
      <c r="K16" s="137"/>
      <c r="L16" s="160"/>
      <c r="M16" s="167">
        <f>'J1'!AK25</f>
        <v>0</v>
      </c>
      <c r="N16" s="156">
        <f>'J2'!AK25</f>
        <v>0</v>
      </c>
      <c r="O16" s="156">
        <f>'J3'!AK25</f>
        <v>0</v>
      </c>
      <c r="P16" s="156">
        <f>'J4'!AK25</f>
        <v>0</v>
      </c>
      <c r="Q16" s="156">
        <f>'J5'!AK25</f>
        <v>0</v>
      </c>
      <c r="R16" s="156">
        <f>'J6'!AK25</f>
        <v>0</v>
      </c>
      <c r="S16" s="156">
        <f>'J7'!AK25</f>
        <v>0</v>
      </c>
      <c r="T16" s="156">
        <f>'J8'!AK25</f>
        <v>0</v>
      </c>
      <c r="U16" s="156">
        <f>'J9'!AK25</f>
        <v>0</v>
      </c>
      <c r="V16" s="168">
        <f>'J10'!AK25</f>
        <v>0</v>
      </c>
      <c r="W16" s="164">
        <f t="shared" si="1"/>
        <v>0</v>
      </c>
      <c r="X16" s="144">
        <f t="shared" si="10"/>
        <v>0</v>
      </c>
      <c r="Y16" s="144">
        <f t="shared" si="2"/>
        <v>0</v>
      </c>
      <c r="Z16" s="144">
        <f t="shared" si="3"/>
        <v>0</v>
      </c>
      <c r="AA16" s="144">
        <f t="shared" si="4"/>
        <v>0</v>
      </c>
      <c r="AB16" s="144">
        <f t="shared" si="5"/>
        <v>0</v>
      </c>
      <c r="AC16" s="144">
        <f t="shared" si="6"/>
        <v>0</v>
      </c>
      <c r="AD16" s="144">
        <f t="shared" si="7"/>
        <v>0</v>
      </c>
      <c r="AE16" s="144">
        <f t="shared" si="8"/>
        <v>0</v>
      </c>
      <c r="AF16" s="145">
        <f t="shared" si="9"/>
        <v>0</v>
      </c>
    </row>
    <row r="17" spans="1:32" x14ac:dyDescent="0.3">
      <c r="B17" s="127" t="s">
        <v>8</v>
      </c>
      <c r="C17" s="134"/>
      <c r="D17" s="135"/>
      <c r="E17" s="135"/>
      <c r="F17" s="135"/>
      <c r="G17" s="135"/>
      <c r="H17" s="135"/>
      <c r="I17" s="135"/>
      <c r="J17" s="135"/>
      <c r="K17" s="135"/>
      <c r="L17" s="159"/>
      <c r="M17" s="167">
        <f>'J1'!AK26</f>
        <v>0</v>
      </c>
      <c r="N17" s="155">
        <f>'J2'!AK26</f>
        <v>0</v>
      </c>
      <c r="O17" s="156">
        <f>'J3'!AK26</f>
        <v>0</v>
      </c>
      <c r="P17" s="156">
        <f>'J4'!AK26</f>
        <v>0</v>
      </c>
      <c r="Q17" s="155">
        <f>'J5'!AK26</f>
        <v>0</v>
      </c>
      <c r="R17" s="155">
        <f>'J6'!AK26</f>
        <v>0</v>
      </c>
      <c r="S17" s="156">
        <f>'J7'!AK26</f>
        <v>0</v>
      </c>
      <c r="T17" s="156">
        <f>'J8'!AK26</f>
        <v>0</v>
      </c>
      <c r="U17" s="155">
        <f>'J9'!AK26</f>
        <v>0</v>
      </c>
      <c r="V17" s="168">
        <f>'J10'!AK26</f>
        <v>0</v>
      </c>
      <c r="W17" s="163">
        <f t="shared" si="1"/>
        <v>0</v>
      </c>
      <c r="X17" s="142">
        <f t="shared" si="10"/>
        <v>0</v>
      </c>
      <c r="Y17" s="142">
        <f t="shared" si="2"/>
        <v>0</v>
      </c>
      <c r="Z17" s="142">
        <f t="shared" si="3"/>
        <v>0</v>
      </c>
      <c r="AA17" s="142">
        <f t="shared" si="4"/>
        <v>0</v>
      </c>
      <c r="AB17" s="142">
        <f t="shared" si="5"/>
        <v>0</v>
      </c>
      <c r="AC17" s="142">
        <f t="shared" si="6"/>
        <v>0</v>
      </c>
      <c r="AD17" s="142">
        <f t="shared" si="7"/>
        <v>0</v>
      </c>
      <c r="AE17" s="142">
        <f t="shared" si="8"/>
        <v>0</v>
      </c>
      <c r="AF17" s="143">
        <f t="shared" si="9"/>
        <v>0</v>
      </c>
    </row>
    <row r="18" spans="1:32" ht="15" thickBot="1" x14ac:dyDescent="0.35">
      <c r="B18" s="128" t="s">
        <v>7</v>
      </c>
      <c r="C18" s="138"/>
      <c r="D18" s="139"/>
      <c r="E18" s="139"/>
      <c r="F18" s="139"/>
      <c r="G18" s="139"/>
      <c r="H18" s="139"/>
      <c r="I18" s="139"/>
      <c r="J18" s="139"/>
      <c r="K18" s="139"/>
      <c r="L18" s="161"/>
      <c r="M18" s="169">
        <f>'J1'!AK27</f>
        <v>0</v>
      </c>
      <c r="N18" s="157">
        <f>'J2'!AK27</f>
        <v>0</v>
      </c>
      <c r="O18" s="170">
        <f>'J3'!AK27</f>
        <v>0</v>
      </c>
      <c r="P18" s="170">
        <f>'J4'!AK27</f>
        <v>0</v>
      </c>
      <c r="Q18" s="157">
        <f>'J5'!AK27</f>
        <v>0</v>
      </c>
      <c r="R18" s="157">
        <f>'J6'!AK27</f>
        <v>0</v>
      </c>
      <c r="S18" s="170">
        <f>'J7'!AK27</f>
        <v>0</v>
      </c>
      <c r="T18" s="170">
        <f>'J8'!AK27</f>
        <v>0</v>
      </c>
      <c r="U18" s="157">
        <f>'J9'!AK27</f>
        <v>0</v>
      </c>
      <c r="V18" s="171">
        <f>'J10'!AK27</f>
        <v>0</v>
      </c>
      <c r="W18" s="165">
        <f t="shared" si="1"/>
        <v>0</v>
      </c>
      <c r="X18" s="146">
        <f t="shared" si="10"/>
        <v>0</v>
      </c>
      <c r="Y18" s="146">
        <f t="shared" si="2"/>
        <v>0</v>
      </c>
      <c r="Z18" s="146">
        <f t="shared" si="3"/>
        <v>0</v>
      </c>
      <c r="AA18" s="146">
        <f t="shared" si="4"/>
        <v>0</v>
      </c>
      <c r="AB18" s="146">
        <f t="shared" si="5"/>
        <v>0</v>
      </c>
      <c r="AC18" s="146">
        <f t="shared" si="6"/>
        <v>0</v>
      </c>
      <c r="AD18" s="146">
        <f t="shared" si="7"/>
        <v>0</v>
      </c>
      <c r="AE18" s="146">
        <f t="shared" si="8"/>
        <v>0</v>
      </c>
      <c r="AF18" s="147">
        <f t="shared" si="9"/>
        <v>0</v>
      </c>
    </row>
    <row r="19" spans="1:32" ht="15" thickBot="1" x14ac:dyDescent="0.35">
      <c r="A19" s="117"/>
    </row>
    <row r="20" spans="1:32" x14ac:dyDescent="0.3">
      <c r="B20" s="150" t="s">
        <v>1133</v>
      </c>
      <c r="C20" s="231" t="s">
        <v>1134</v>
      </c>
      <c r="D20" s="231"/>
      <c r="E20" s="231"/>
      <c r="F20" s="231" t="s">
        <v>1135</v>
      </c>
      <c r="G20" s="231"/>
      <c r="H20" s="231"/>
      <c r="I20" s="231" t="s">
        <v>1136</v>
      </c>
      <c r="J20" s="231" t="s">
        <v>1137</v>
      </c>
      <c r="K20" s="231"/>
      <c r="L20" s="231"/>
      <c r="M20" s="231" t="s">
        <v>1138</v>
      </c>
      <c r="N20" s="231"/>
      <c r="O20" s="233"/>
    </row>
    <row r="21" spans="1:32" x14ac:dyDescent="0.3">
      <c r="B21" s="151" t="s">
        <v>1117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4"/>
    </row>
    <row r="22" spans="1:32" x14ac:dyDescent="0.3">
      <c r="B22" s="152" t="s">
        <v>21</v>
      </c>
      <c r="C22" s="235">
        <f>SUM(C4:L4)</f>
        <v>0</v>
      </c>
      <c r="D22" s="235"/>
      <c r="E22" s="235"/>
      <c r="F22" s="236">
        <f>SUM(M4:V4)</f>
        <v>0</v>
      </c>
      <c r="G22" s="236"/>
      <c r="H22" s="236"/>
      <c r="I22" s="149"/>
      <c r="J22" s="235">
        <f>I22-C22</f>
        <v>0</v>
      </c>
      <c r="K22" s="235"/>
      <c r="L22" s="235"/>
      <c r="M22" s="237">
        <f>I22-F22</f>
        <v>0</v>
      </c>
      <c r="N22" s="237"/>
      <c r="O22" s="238"/>
    </row>
    <row r="23" spans="1:32" x14ac:dyDescent="0.3">
      <c r="B23" s="152" t="s">
        <v>20</v>
      </c>
      <c r="C23" s="235">
        <f t="shared" ref="C23:C36" si="11">SUM(C5:L5)</f>
        <v>0</v>
      </c>
      <c r="D23" s="235"/>
      <c r="E23" s="235"/>
      <c r="F23" s="236">
        <f t="shared" ref="F23:F36" si="12">SUM(M5:V5)</f>
        <v>0</v>
      </c>
      <c r="G23" s="236"/>
      <c r="H23" s="236"/>
      <c r="I23" s="149"/>
      <c r="J23" s="235">
        <f t="shared" ref="J23:J36" si="13">I23-C23</f>
        <v>0</v>
      </c>
      <c r="K23" s="235"/>
      <c r="L23" s="235"/>
      <c r="M23" s="237">
        <f t="shared" ref="M23:M36" si="14">I23-F23</f>
        <v>0</v>
      </c>
      <c r="N23" s="237"/>
      <c r="O23" s="238"/>
    </row>
    <row r="24" spans="1:32" x14ac:dyDescent="0.3">
      <c r="B24" s="152" t="s">
        <v>19</v>
      </c>
      <c r="C24" s="235">
        <f t="shared" si="11"/>
        <v>0</v>
      </c>
      <c r="D24" s="235"/>
      <c r="E24" s="235"/>
      <c r="F24" s="236">
        <f t="shared" si="12"/>
        <v>0</v>
      </c>
      <c r="G24" s="236"/>
      <c r="H24" s="236"/>
      <c r="I24" s="149"/>
      <c r="J24" s="235">
        <f t="shared" si="13"/>
        <v>0</v>
      </c>
      <c r="K24" s="235"/>
      <c r="L24" s="235"/>
      <c r="M24" s="237">
        <f t="shared" si="14"/>
        <v>0</v>
      </c>
      <c r="N24" s="237"/>
      <c r="O24" s="238"/>
    </row>
    <row r="25" spans="1:32" x14ac:dyDescent="0.3">
      <c r="B25" s="152" t="s">
        <v>18</v>
      </c>
      <c r="C25" s="235">
        <f t="shared" si="11"/>
        <v>0</v>
      </c>
      <c r="D25" s="235"/>
      <c r="E25" s="235"/>
      <c r="F25" s="236">
        <f t="shared" si="12"/>
        <v>0</v>
      </c>
      <c r="G25" s="236"/>
      <c r="H25" s="236"/>
      <c r="I25" s="149"/>
      <c r="J25" s="235">
        <f t="shared" si="13"/>
        <v>0</v>
      </c>
      <c r="K25" s="235"/>
      <c r="L25" s="235"/>
      <c r="M25" s="237">
        <f t="shared" si="14"/>
        <v>0</v>
      </c>
      <c r="N25" s="237"/>
      <c r="O25" s="238"/>
    </row>
    <row r="26" spans="1:32" x14ac:dyDescent="0.3">
      <c r="B26" s="152" t="s">
        <v>17</v>
      </c>
      <c r="C26" s="235">
        <f t="shared" si="11"/>
        <v>0</v>
      </c>
      <c r="D26" s="235"/>
      <c r="E26" s="235"/>
      <c r="F26" s="236">
        <f t="shared" si="12"/>
        <v>0</v>
      </c>
      <c r="G26" s="236"/>
      <c r="H26" s="236"/>
      <c r="I26" s="149"/>
      <c r="J26" s="235">
        <f t="shared" si="13"/>
        <v>0</v>
      </c>
      <c r="K26" s="235"/>
      <c r="L26" s="235"/>
      <c r="M26" s="237">
        <f t="shared" si="14"/>
        <v>0</v>
      </c>
      <c r="N26" s="237"/>
      <c r="O26" s="238"/>
    </row>
    <row r="27" spans="1:32" x14ac:dyDescent="0.3">
      <c r="B27" s="152" t="s">
        <v>16</v>
      </c>
      <c r="C27" s="235">
        <f t="shared" si="11"/>
        <v>0</v>
      </c>
      <c r="D27" s="235"/>
      <c r="E27" s="235"/>
      <c r="F27" s="236">
        <f t="shared" si="12"/>
        <v>0</v>
      </c>
      <c r="G27" s="236"/>
      <c r="H27" s="236"/>
      <c r="I27" s="149"/>
      <c r="J27" s="235">
        <f t="shared" si="13"/>
        <v>0</v>
      </c>
      <c r="K27" s="235"/>
      <c r="L27" s="235"/>
      <c r="M27" s="237">
        <f t="shared" si="14"/>
        <v>0</v>
      </c>
      <c r="N27" s="237"/>
      <c r="O27" s="238"/>
    </row>
    <row r="28" spans="1:32" x14ac:dyDescent="0.3">
      <c r="B28" s="152" t="s">
        <v>15</v>
      </c>
      <c r="C28" s="235">
        <f t="shared" si="11"/>
        <v>0</v>
      </c>
      <c r="D28" s="235"/>
      <c r="E28" s="235"/>
      <c r="F28" s="236">
        <f t="shared" si="12"/>
        <v>0</v>
      </c>
      <c r="G28" s="236"/>
      <c r="H28" s="236"/>
      <c r="I28" s="149"/>
      <c r="J28" s="235">
        <f t="shared" si="13"/>
        <v>0</v>
      </c>
      <c r="K28" s="235"/>
      <c r="L28" s="235"/>
      <c r="M28" s="237">
        <f t="shared" si="14"/>
        <v>0</v>
      </c>
      <c r="N28" s="237"/>
      <c r="O28" s="238"/>
    </row>
    <row r="29" spans="1:32" x14ac:dyDescent="0.3">
      <c r="B29" s="152" t="s">
        <v>14</v>
      </c>
      <c r="C29" s="235">
        <f t="shared" si="11"/>
        <v>0</v>
      </c>
      <c r="D29" s="235"/>
      <c r="E29" s="235"/>
      <c r="F29" s="236">
        <f t="shared" si="12"/>
        <v>0</v>
      </c>
      <c r="G29" s="236"/>
      <c r="H29" s="236"/>
      <c r="I29" s="149"/>
      <c r="J29" s="235">
        <f t="shared" si="13"/>
        <v>0</v>
      </c>
      <c r="K29" s="235"/>
      <c r="L29" s="235"/>
      <c r="M29" s="237">
        <f t="shared" si="14"/>
        <v>0</v>
      </c>
      <c r="N29" s="237"/>
      <c r="O29" s="238"/>
    </row>
    <row r="30" spans="1:32" x14ac:dyDescent="0.3">
      <c r="B30" s="152" t="s">
        <v>13</v>
      </c>
      <c r="C30" s="235">
        <f t="shared" si="11"/>
        <v>0</v>
      </c>
      <c r="D30" s="235"/>
      <c r="E30" s="235"/>
      <c r="F30" s="236">
        <f t="shared" si="12"/>
        <v>0</v>
      </c>
      <c r="G30" s="236"/>
      <c r="H30" s="236"/>
      <c r="I30" s="149"/>
      <c r="J30" s="235">
        <f t="shared" si="13"/>
        <v>0</v>
      </c>
      <c r="K30" s="235"/>
      <c r="L30" s="235"/>
      <c r="M30" s="237">
        <f t="shared" si="14"/>
        <v>0</v>
      </c>
      <c r="N30" s="237"/>
      <c r="O30" s="238"/>
    </row>
    <row r="31" spans="1:32" x14ac:dyDescent="0.3">
      <c r="B31" s="152" t="s">
        <v>12</v>
      </c>
      <c r="C31" s="235">
        <f t="shared" si="11"/>
        <v>0</v>
      </c>
      <c r="D31" s="235"/>
      <c r="E31" s="235"/>
      <c r="F31" s="236">
        <f t="shared" si="12"/>
        <v>0</v>
      </c>
      <c r="G31" s="236"/>
      <c r="H31" s="236"/>
      <c r="I31" s="149"/>
      <c r="J31" s="235">
        <f t="shared" si="13"/>
        <v>0</v>
      </c>
      <c r="K31" s="235"/>
      <c r="L31" s="235"/>
      <c r="M31" s="237">
        <f t="shared" si="14"/>
        <v>0</v>
      </c>
      <c r="N31" s="237"/>
      <c r="O31" s="238"/>
    </row>
    <row r="32" spans="1:32" x14ac:dyDescent="0.3">
      <c r="B32" s="152" t="s">
        <v>11</v>
      </c>
      <c r="C32" s="235">
        <f t="shared" si="11"/>
        <v>0</v>
      </c>
      <c r="D32" s="235"/>
      <c r="E32" s="235"/>
      <c r="F32" s="236">
        <f t="shared" si="12"/>
        <v>0</v>
      </c>
      <c r="G32" s="236"/>
      <c r="H32" s="236"/>
      <c r="I32" s="149"/>
      <c r="J32" s="235">
        <f t="shared" si="13"/>
        <v>0</v>
      </c>
      <c r="K32" s="235"/>
      <c r="L32" s="235"/>
      <c r="M32" s="237">
        <f t="shared" si="14"/>
        <v>0</v>
      </c>
      <c r="N32" s="237"/>
      <c r="O32" s="238"/>
    </row>
    <row r="33" spans="2:15" x14ac:dyDescent="0.3">
      <c r="B33" s="152" t="s">
        <v>10</v>
      </c>
      <c r="C33" s="235">
        <f t="shared" si="11"/>
        <v>0</v>
      </c>
      <c r="D33" s="235"/>
      <c r="E33" s="235"/>
      <c r="F33" s="236">
        <f t="shared" si="12"/>
        <v>0</v>
      </c>
      <c r="G33" s="236"/>
      <c r="H33" s="236"/>
      <c r="I33" s="149"/>
      <c r="J33" s="235">
        <f t="shared" si="13"/>
        <v>0</v>
      </c>
      <c r="K33" s="235"/>
      <c r="L33" s="235"/>
      <c r="M33" s="237">
        <f t="shared" si="14"/>
        <v>0</v>
      </c>
      <c r="N33" s="237"/>
      <c r="O33" s="238"/>
    </row>
    <row r="34" spans="2:15" x14ac:dyDescent="0.3">
      <c r="B34" s="152" t="s">
        <v>9</v>
      </c>
      <c r="C34" s="235">
        <f t="shared" si="11"/>
        <v>0</v>
      </c>
      <c r="D34" s="235"/>
      <c r="E34" s="235"/>
      <c r="F34" s="236">
        <f t="shared" si="12"/>
        <v>0</v>
      </c>
      <c r="G34" s="236"/>
      <c r="H34" s="236"/>
      <c r="I34" s="149"/>
      <c r="J34" s="235">
        <f t="shared" si="13"/>
        <v>0</v>
      </c>
      <c r="K34" s="235"/>
      <c r="L34" s="235"/>
      <c r="M34" s="237">
        <f t="shared" si="14"/>
        <v>0</v>
      </c>
      <c r="N34" s="237"/>
      <c r="O34" s="238"/>
    </row>
    <row r="35" spans="2:15" x14ac:dyDescent="0.3">
      <c r="B35" s="152" t="s">
        <v>8</v>
      </c>
      <c r="C35" s="235">
        <f t="shared" si="11"/>
        <v>0</v>
      </c>
      <c r="D35" s="235"/>
      <c r="E35" s="235"/>
      <c r="F35" s="236">
        <f t="shared" si="12"/>
        <v>0</v>
      </c>
      <c r="G35" s="236"/>
      <c r="H35" s="236"/>
      <c r="I35" s="149"/>
      <c r="J35" s="235">
        <f t="shared" si="13"/>
        <v>0</v>
      </c>
      <c r="K35" s="235"/>
      <c r="L35" s="235"/>
      <c r="M35" s="237">
        <f t="shared" si="14"/>
        <v>0</v>
      </c>
      <c r="N35" s="237"/>
      <c r="O35" s="238"/>
    </row>
    <row r="36" spans="2:15" ht="15" thickBot="1" x14ac:dyDescent="0.35">
      <c r="B36" s="153" t="s">
        <v>7</v>
      </c>
      <c r="C36" s="239">
        <f t="shared" si="11"/>
        <v>0</v>
      </c>
      <c r="D36" s="239"/>
      <c r="E36" s="239"/>
      <c r="F36" s="242">
        <f t="shared" si="12"/>
        <v>0</v>
      </c>
      <c r="G36" s="242"/>
      <c r="H36" s="242"/>
      <c r="I36" s="154"/>
      <c r="J36" s="239">
        <f t="shared" si="13"/>
        <v>0</v>
      </c>
      <c r="K36" s="239"/>
      <c r="L36" s="239"/>
      <c r="M36" s="240">
        <f t="shared" si="14"/>
        <v>0</v>
      </c>
      <c r="N36" s="240"/>
      <c r="O36" s="241"/>
    </row>
  </sheetData>
  <mergeCells count="68">
    <mergeCell ref="F35:H35"/>
    <mergeCell ref="F36:H36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J35:L35"/>
    <mergeCell ref="J36:L36"/>
    <mergeCell ref="M35:O35"/>
    <mergeCell ref="M36:O36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M34:O34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M29:O29"/>
    <mergeCell ref="M30:O30"/>
    <mergeCell ref="M31:O31"/>
    <mergeCell ref="M32:O32"/>
    <mergeCell ref="M33:O33"/>
    <mergeCell ref="M24:O24"/>
    <mergeCell ref="M25:O25"/>
    <mergeCell ref="M26:O26"/>
    <mergeCell ref="M27:O27"/>
    <mergeCell ref="M28:O28"/>
    <mergeCell ref="C22:E22"/>
    <mergeCell ref="F22:H22"/>
    <mergeCell ref="J22:L22"/>
    <mergeCell ref="M22:O22"/>
    <mergeCell ref="M23:O23"/>
    <mergeCell ref="C2:L2"/>
    <mergeCell ref="M2:V2"/>
    <mergeCell ref="W2:AF2"/>
    <mergeCell ref="C20:E21"/>
    <mergeCell ref="F20:H21"/>
    <mergeCell ref="I20:I21"/>
    <mergeCell ref="J20:L21"/>
    <mergeCell ref="M20:O21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M22"/>
  <sheetViews>
    <sheetView workbookViewId="0"/>
  </sheetViews>
  <sheetFormatPr defaultRowHeight="14.4" x14ac:dyDescent="0.3"/>
  <cols>
    <col min="1" max="1" width="3.5546875" bestFit="1" customWidth="1"/>
    <col min="2" max="2" width="39.109375" bestFit="1" customWidth="1"/>
    <col min="3" max="3" width="11.5546875" bestFit="1" customWidth="1"/>
    <col min="6" max="6" width="12.33203125" customWidth="1"/>
    <col min="7" max="7" width="10.5546875" bestFit="1" customWidth="1"/>
    <col min="257" max="257" width="3.5546875" bestFit="1" customWidth="1"/>
    <col min="258" max="258" width="20.33203125" bestFit="1" customWidth="1"/>
    <col min="259" max="259" width="11.5546875" bestFit="1" customWidth="1"/>
    <col min="262" max="262" width="12.33203125" customWidth="1"/>
    <col min="263" max="263" width="10.5546875" bestFit="1" customWidth="1"/>
    <col min="513" max="513" width="3.5546875" bestFit="1" customWidth="1"/>
    <col min="514" max="514" width="20.33203125" bestFit="1" customWidth="1"/>
    <col min="515" max="515" width="11.5546875" bestFit="1" customWidth="1"/>
    <col min="518" max="518" width="12.33203125" customWidth="1"/>
    <col min="519" max="519" width="10.5546875" bestFit="1" customWidth="1"/>
    <col min="769" max="769" width="3.5546875" bestFit="1" customWidth="1"/>
    <col min="770" max="770" width="20.33203125" bestFit="1" customWidth="1"/>
    <col min="771" max="771" width="11.5546875" bestFit="1" customWidth="1"/>
    <col min="774" max="774" width="12.33203125" customWidth="1"/>
    <col min="775" max="775" width="10.5546875" bestFit="1" customWidth="1"/>
    <col min="1025" max="1025" width="3.5546875" bestFit="1" customWidth="1"/>
    <col min="1026" max="1026" width="20.33203125" bestFit="1" customWidth="1"/>
    <col min="1027" max="1027" width="11.5546875" bestFit="1" customWidth="1"/>
    <col min="1030" max="1030" width="12.33203125" customWidth="1"/>
    <col min="1031" max="1031" width="10.5546875" bestFit="1" customWidth="1"/>
    <col min="1281" max="1281" width="3.5546875" bestFit="1" customWidth="1"/>
    <col min="1282" max="1282" width="20.33203125" bestFit="1" customWidth="1"/>
    <col min="1283" max="1283" width="11.5546875" bestFit="1" customWidth="1"/>
    <col min="1286" max="1286" width="12.33203125" customWidth="1"/>
    <col min="1287" max="1287" width="10.5546875" bestFit="1" customWidth="1"/>
    <col min="1537" max="1537" width="3.5546875" bestFit="1" customWidth="1"/>
    <col min="1538" max="1538" width="20.33203125" bestFit="1" customWidth="1"/>
    <col min="1539" max="1539" width="11.5546875" bestFit="1" customWidth="1"/>
    <col min="1542" max="1542" width="12.33203125" customWidth="1"/>
    <col min="1543" max="1543" width="10.5546875" bestFit="1" customWidth="1"/>
    <col min="1793" max="1793" width="3.5546875" bestFit="1" customWidth="1"/>
    <col min="1794" max="1794" width="20.33203125" bestFit="1" customWidth="1"/>
    <col min="1795" max="1795" width="11.5546875" bestFit="1" customWidth="1"/>
    <col min="1798" max="1798" width="12.33203125" customWidth="1"/>
    <col min="1799" max="1799" width="10.5546875" bestFit="1" customWidth="1"/>
    <col min="2049" max="2049" width="3.5546875" bestFit="1" customWidth="1"/>
    <col min="2050" max="2050" width="20.33203125" bestFit="1" customWidth="1"/>
    <col min="2051" max="2051" width="11.5546875" bestFit="1" customWidth="1"/>
    <col min="2054" max="2054" width="12.33203125" customWidth="1"/>
    <col min="2055" max="2055" width="10.5546875" bestFit="1" customWidth="1"/>
    <col min="2305" max="2305" width="3.5546875" bestFit="1" customWidth="1"/>
    <col min="2306" max="2306" width="20.33203125" bestFit="1" customWidth="1"/>
    <col min="2307" max="2307" width="11.5546875" bestFit="1" customWidth="1"/>
    <col min="2310" max="2310" width="12.33203125" customWidth="1"/>
    <col min="2311" max="2311" width="10.5546875" bestFit="1" customWidth="1"/>
    <col min="2561" max="2561" width="3.5546875" bestFit="1" customWidth="1"/>
    <col min="2562" max="2562" width="20.33203125" bestFit="1" customWidth="1"/>
    <col min="2563" max="2563" width="11.5546875" bestFit="1" customWidth="1"/>
    <col min="2566" max="2566" width="12.33203125" customWidth="1"/>
    <col min="2567" max="2567" width="10.5546875" bestFit="1" customWidth="1"/>
    <col min="2817" max="2817" width="3.5546875" bestFit="1" customWidth="1"/>
    <col min="2818" max="2818" width="20.33203125" bestFit="1" customWidth="1"/>
    <col min="2819" max="2819" width="11.5546875" bestFit="1" customWidth="1"/>
    <col min="2822" max="2822" width="12.33203125" customWidth="1"/>
    <col min="2823" max="2823" width="10.5546875" bestFit="1" customWidth="1"/>
    <col min="3073" max="3073" width="3.5546875" bestFit="1" customWidth="1"/>
    <col min="3074" max="3074" width="20.33203125" bestFit="1" customWidth="1"/>
    <col min="3075" max="3075" width="11.5546875" bestFit="1" customWidth="1"/>
    <col min="3078" max="3078" width="12.33203125" customWidth="1"/>
    <col min="3079" max="3079" width="10.5546875" bestFit="1" customWidth="1"/>
    <col min="3329" max="3329" width="3.5546875" bestFit="1" customWidth="1"/>
    <col min="3330" max="3330" width="20.33203125" bestFit="1" customWidth="1"/>
    <col min="3331" max="3331" width="11.5546875" bestFit="1" customWidth="1"/>
    <col min="3334" max="3334" width="12.33203125" customWidth="1"/>
    <col min="3335" max="3335" width="10.5546875" bestFit="1" customWidth="1"/>
    <col min="3585" max="3585" width="3.5546875" bestFit="1" customWidth="1"/>
    <col min="3586" max="3586" width="20.33203125" bestFit="1" customWidth="1"/>
    <col min="3587" max="3587" width="11.5546875" bestFit="1" customWidth="1"/>
    <col min="3590" max="3590" width="12.33203125" customWidth="1"/>
    <col min="3591" max="3591" width="10.5546875" bestFit="1" customWidth="1"/>
    <col min="3841" max="3841" width="3.5546875" bestFit="1" customWidth="1"/>
    <col min="3842" max="3842" width="20.33203125" bestFit="1" customWidth="1"/>
    <col min="3843" max="3843" width="11.5546875" bestFit="1" customWidth="1"/>
    <col min="3846" max="3846" width="12.33203125" customWidth="1"/>
    <col min="3847" max="3847" width="10.5546875" bestFit="1" customWidth="1"/>
    <col min="4097" max="4097" width="3.5546875" bestFit="1" customWidth="1"/>
    <col min="4098" max="4098" width="20.33203125" bestFit="1" customWidth="1"/>
    <col min="4099" max="4099" width="11.5546875" bestFit="1" customWidth="1"/>
    <col min="4102" max="4102" width="12.33203125" customWidth="1"/>
    <col min="4103" max="4103" width="10.5546875" bestFit="1" customWidth="1"/>
    <col min="4353" max="4353" width="3.5546875" bestFit="1" customWidth="1"/>
    <col min="4354" max="4354" width="20.33203125" bestFit="1" customWidth="1"/>
    <col min="4355" max="4355" width="11.5546875" bestFit="1" customWidth="1"/>
    <col min="4358" max="4358" width="12.33203125" customWidth="1"/>
    <col min="4359" max="4359" width="10.5546875" bestFit="1" customWidth="1"/>
    <col min="4609" max="4609" width="3.5546875" bestFit="1" customWidth="1"/>
    <col min="4610" max="4610" width="20.33203125" bestFit="1" customWidth="1"/>
    <col min="4611" max="4611" width="11.5546875" bestFit="1" customWidth="1"/>
    <col min="4614" max="4614" width="12.33203125" customWidth="1"/>
    <col min="4615" max="4615" width="10.5546875" bestFit="1" customWidth="1"/>
    <col min="4865" max="4865" width="3.5546875" bestFit="1" customWidth="1"/>
    <col min="4866" max="4866" width="20.33203125" bestFit="1" customWidth="1"/>
    <col min="4867" max="4867" width="11.5546875" bestFit="1" customWidth="1"/>
    <col min="4870" max="4870" width="12.33203125" customWidth="1"/>
    <col min="4871" max="4871" width="10.5546875" bestFit="1" customWidth="1"/>
    <col min="5121" max="5121" width="3.5546875" bestFit="1" customWidth="1"/>
    <col min="5122" max="5122" width="20.33203125" bestFit="1" customWidth="1"/>
    <col min="5123" max="5123" width="11.5546875" bestFit="1" customWidth="1"/>
    <col min="5126" max="5126" width="12.33203125" customWidth="1"/>
    <col min="5127" max="5127" width="10.5546875" bestFit="1" customWidth="1"/>
    <col min="5377" max="5377" width="3.5546875" bestFit="1" customWidth="1"/>
    <col min="5378" max="5378" width="20.33203125" bestFit="1" customWidth="1"/>
    <col min="5379" max="5379" width="11.5546875" bestFit="1" customWidth="1"/>
    <col min="5382" max="5382" width="12.33203125" customWidth="1"/>
    <col min="5383" max="5383" width="10.5546875" bestFit="1" customWidth="1"/>
    <col min="5633" max="5633" width="3.5546875" bestFit="1" customWidth="1"/>
    <col min="5634" max="5634" width="20.33203125" bestFit="1" customWidth="1"/>
    <col min="5635" max="5635" width="11.5546875" bestFit="1" customWidth="1"/>
    <col min="5638" max="5638" width="12.33203125" customWidth="1"/>
    <col min="5639" max="5639" width="10.5546875" bestFit="1" customWidth="1"/>
    <col min="5889" max="5889" width="3.5546875" bestFit="1" customWidth="1"/>
    <col min="5890" max="5890" width="20.33203125" bestFit="1" customWidth="1"/>
    <col min="5891" max="5891" width="11.5546875" bestFit="1" customWidth="1"/>
    <col min="5894" max="5894" width="12.33203125" customWidth="1"/>
    <col min="5895" max="5895" width="10.5546875" bestFit="1" customWidth="1"/>
    <col min="6145" max="6145" width="3.5546875" bestFit="1" customWidth="1"/>
    <col min="6146" max="6146" width="20.33203125" bestFit="1" customWidth="1"/>
    <col min="6147" max="6147" width="11.5546875" bestFit="1" customWidth="1"/>
    <col min="6150" max="6150" width="12.33203125" customWidth="1"/>
    <col min="6151" max="6151" width="10.5546875" bestFit="1" customWidth="1"/>
    <col min="6401" max="6401" width="3.5546875" bestFit="1" customWidth="1"/>
    <col min="6402" max="6402" width="20.33203125" bestFit="1" customWidth="1"/>
    <col min="6403" max="6403" width="11.5546875" bestFit="1" customWidth="1"/>
    <col min="6406" max="6406" width="12.33203125" customWidth="1"/>
    <col min="6407" max="6407" width="10.5546875" bestFit="1" customWidth="1"/>
    <col min="6657" max="6657" width="3.5546875" bestFit="1" customWidth="1"/>
    <col min="6658" max="6658" width="20.33203125" bestFit="1" customWidth="1"/>
    <col min="6659" max="6659" width="11.5546875" bestFit="1" customWidth="1"/>
    <col min="6662" max="6662" width="12.33203125" customWidth="1"/>
    <col min="6663" max="6663" width="10.5546875" bestFit="1" customWidth="1"/>
    <col min="6913" max="6913" width="3.5546875" bestFit="1" customWidth="1"/>
    <col min="6914" max="6914" width="20.33203125" bestFit="1" customWidth="1"/>
    <col min="6915" max="6915" width="11.5546875" bestFit="1" customWidth="1"/>
    <col min="6918" max="6918" width="12.33203125" customWidth="1"/>
    <col min="6919" max="6919" width="10.5546875" bestFit="1" customWidth="1"/>
    <col min="7169" max="7169" width="3.5546875" bestFit="1" customWidth="1"/>
    <col min="7170" max="7170" width="20.33203125" bestFit="1" customWidth="1"/>
    <col min="7171" max="7171" width="11.5546875" bestFit="1" customWidth="1"/>
    <col min="7174" max="7174" width="12.33203125" customWidth="1"/>
    <col min="7175" max="7175" width="10.5546875" bestFit="1" customWidth="1"/>
    <col min="7425" max="7425" width="3.5546875" bestFit="1" customWidth="1"/>
    <col min="7426" max="7426" width="20.33203125" bestFit="1" customWidth="1"/>
    <col min="7427" max="7427" width="11.5546875" bestFit="1" customWidth="1"/>
    <col min="7430" max="7430" width="12.33203125" customWidth="1"/>
    <col min="7431" max="7431" width="10.5546875" bestFit="1" customWidth="1"/>
    <col min="7681" max="7681" width="3.5546875" bestFit="1" customWidth="1"/>
    <col min="7682" max="7682" width="20.33203125" bestFit="1" customWidth="1"/>
    <col min="7683" max="7683" width="11.5546875" bestFit="1" customWidth="1"/>
    <col min="7686" max="7686" width="12.33203125" customWidth="1"/>
    <col min="7687" max="7687" width="10.5546875" bestFit="1" customWidth="1"/>
    <col min="7937" max="7937" width="3.5546875" bestFit="1" customWidth="1"/>
    <col min="7938" max="7938" width="20.33203125" bestFit="1" customWidth="1"/>
    <col min="7939" max="7939" width="11.5546875" bestFit="1" customWidth="1"/>
    <col min="7942" max="7942" width="12.33203125" customWidth="1"/>
    <col min="7943" max="7943" width="10.5546875" bestFit="1" customWidth="1"/>
    <col min="8193" max="8193" width="3.5546875" bestFit="1" customWidth="1"/>
    <col min="8194" max="8194" width="20.33203125" bestFit="1" customWidth="1"/>
    <col min="8195" max="8195" width="11.5546875" bestFit="1" customWidth="1"/>
    <col min="8198" max="8198" width="12.33203125" customWidth="1"/>
    <col min="8199" max="8199" width="10.5546875" bestFit="1" customWidth="1"/>
    <col min="8449" max="8449" width="3.5546875" bestFit="1" customWidth="1"/>
    <col min="8450" max="8450" width="20.33203125" bestFit="1" customWidth="1"/>
    <col min="8451" max="8451" width="11.5546875" bestFit="1" customWidth="1"/>
    <col min="8454" max="8454" width="12.33203125" customWidth="1"/>
    <col min="8455" max="8455" width="10.5546875" bestFit="1" customWidth="1"/>
    <col min="8705" max="8705" width="3.5546875" bestFit="1" customWidth="1"/>
    <col min="8706" max="8706" width="20.33203125" bestFit="1" customWidth="1"/>
    <col min="8707" max="8707" width="11.5546875" bestFit="1" customWidth="1"/>
    <col min="8710" max="8710" width="12.33203125" customWidth="1"/>
    <col min="8711" max="8711" width="10.5546875" bestFit="1" customWidth="1"/>
    <col min="8961" max="8961" width="3.5546875" bestFit="1" customWidth="1"/>
    <col min="8962" max="8962" width="20.33203125" bestFit="1" customWidth="1"/>
    <col min="8963" max="8963" width="11.5546875" bestFit="1" customWidth="1"/>
    <col min="8966" max="8966" width="12.33203125" customWidth="1"/>
    <col min="8967" max="8967" width="10.5546875" bestFit="1" customWidth="1"/>
    <col min="9217" max="9217" width="3.5546875" bestFit="1" customWidth="1"/>
    <col min="9218" max="9218" width="20.33203125" bestFit="1" customWidth="1"/>
    <col min="9219" max="9219" width="11.5546875" bestFit="1" customWidth="1"/>
    <col min="9222" max="9222" width="12.33203125" customWidth="1"/>
    <col min="9223" max="9223" width="10.5546875" bestFit="1" customWidth="1"/>
    <col min="9473" max="9473" width="3.5546875" bestFit="1" customWidth="1"/>
    <col min="9474" max="9474" width="20.33203125" bestFit="1" customWidth="1"/>
    <col min="9475" max="9475" width="11.5546875" bestFit="1" customWidth="1"/>
    <col min="9478" max="9478" width="12.33203125" customWidth="1"/>
    <col min="9479" max="9479" width="10.5546875" bestFit="1" customWidth="1"/>
    <col min="9729" max="9729" width="3.5546875" bestFit="1" customWidth="1"/>
    <col min="9730" max="9730" width="20.33203125" bestFit="1" customWidth="1"/>
    <col min="9731" max="9731" width="11.5546875" bestFit="1" customWidth="1"/>
    <col min="9734" max="9734" width="12.33203125" customWidth="1"/>
    <col min="9735" max="9735" width="10.5546875" bestFit="1" customWidth="1"/>
    <col min="9985" max="9985" width="3.5546875" bestFit="1" customWidth="1"/>
    <col min="9986" max="9986" width="20.33203125" bestFit="1" customWidth="1"/>
    <col min="9987" max="9987" width="11.5546875" bestFit="1" customWidth="1"/>
    <col min="9990" max="9990" width="12.33203125" customWidth="1"/>
    <col min="9991" max="9991" width="10.5546875" bestFit="1" customWidth="1"/>
    <col min="10241" max="10241" width="3.5546875" bestFit="1" customWidth="1"/>
    <col min="10242" max="10242" width="20.33203125" bestFit="1" customWidth="1"/>
    <col min="10243" max="10243" width="11.5546875" bestFit="1" customWidth="1"/>
    <col min="10246" max="10246" width="12.33203125" customWidth="1"/>
    <col min="10247" max="10247" width="10.5546875" bestFit="1" customWidth="1"/>
    <col min="10497" max="10497" width="3.5546875" bestFit="1" customWidth="1"/>
    <col min="10498" max="10498" width="20.33203125" bestFit="1" customWidth="1"/>
    <col min="10499" max="10499" width="11.5546875" bestFit="1" customWidth="1"/>
    <col min="10502" max="10502" width="12.33203125" customWidth="1"/>
    <col min="10503" max="10503" width="10.5546875" bestFit="1" customWidth="1"/>
    <col min="10753" max="10753" width="3.5546875" bestFit="1" customWidth="1"/>
    <col min="10754" max="10754" width="20.33203125" bestFit="1" customWidth="1"/>
    <col min="10755" max="10755" width="11.5546875" bestFit="1" customWidth="1"/>
    <col min="10758" max="10758" width="12.33203125" customWidth="1"/>
    <col min="10759" max="10759" width="10.5546875" bestFit="1" customWidth="1"/>
    <col min="11009" max="11009" width="3.5546875" bestFit="1" customWidth="1"/>
    <col min="11010" max="11010" width="20.33203125" bestFit="1" customWidth="1"/>
    <col min="11011" max="11011" width="11.5546875" bestFit="1" customWidth="1"/>
    <col min="11014" max="11014" width="12.33203125" customWidth="1"/>
    <col min="11015" max="11015" width="10.5546875" bestFit="1" customWidth="1"/>
    <col min="11265" max="11265" width="3.5546875" bestFit="1" customWidth="1"/>
    <col min="11266" max="11266" width="20.33203125" bestFit="1" customWidth="1"/>
    <col min="11267" max="11267" width="11.5546875" bestFit="1" customWidth="1"/>
    <col min="11270" max="11270" width="12.33203125" customWidth="1"/>
    <col min="11271" max="11271" width="10.5546875" bestFit="1" customWidth="1"/>
    <col min="11521" max="11521" width="3.5546875" bestFit="1" customWidth="1"/>
    <col min="11522" max="11522" width="20.33203125" bestFit="1" customWidth="1"/>
    <col min="11523" max="11523" width="11.5546875" bestFit="1" customWidth="1"/>
    <col min="11526" max="11526" width="12.33203125" customWidth="1"/>
    <col min="11527" max="11527" width="10.5546875" bestFit="1" customWidth="1"/>
    <col min="11777" max="11777" width="3.5546875" bestFit="1" customWidth="1"/>
    <col min="11778" max="11778" width="20.33203125" bestFit="1" customWidth="1"/>
    <col min="11779" max="11779" width="11.5546875" bestFit="1" customWidth="1"/>
    <col min="11782" max="11782" width="12.33203125" customWidth="1"/>
    <col min="11783" max="11783" width="10.5546875" bestFit="1" customWidth="1"/>
    <col min="12033" max="12033" width="3.5546875" bestFit="1" customWidth="1"/>
    <col min="12034" max="12034" width="20.33203125" bestFit="1" customWidth="1"/>
    <col min="12035" max="12035" width="11.5546875" bestFit="1" customWidth="1"/>
    <col min="12038" max="12038" width="12.33203125" customWidth="1"/>
    <col min="12039" max="12039" width="10.5546875" bestFit="1" customWidth="1"/>
    <col min="12289" max="12289" width="3.5546875" bestFit="1" customWidth="1"/>
    <col min="12290" max="12290" width="20.33203125" bestFit="1" customWidth="1"/>
    <col min="12291" max="12291" width="11.5546875" bestFit="1" customWidth="1"/>
    <col min="12294" max="12294" width="12.33203125" customWidth="1"/>
    <col min="12295" max="12295" width="10.5546875" bestFit="1" customWidth="1"/>
    <col min="12545" max="12545" width="3.5546875" bestFit="1" customWidth="1"/>
    <col min="12546" max="12546" width="20.33203125" bestFit="1" customWidth="1"/>
    <col min="12547" max="12547" width="11.5546875" bestFit="1" customWidth="1"/>
    <col min="12550" max="12550" width="12.33203125" customWidth="1"/>
    <col min="12551" max="12551" width="10.5546875" bestFit="1" customWidth="1"/>
    <col min="12801" max="12801" width="3.5546875" bestFit="1" customWidth="1"/>
    <col min="12802" max="12802" width="20.33203125" bestFit="1" customWidth="1"/>
    <col min="12803" max="12803" width="11.5546875" bestFit="1" customWidth="1"/>
    <col min="12806" max="12806" width="12.33203125" customWidth="1"/>
    <col min="12807" max="12807" width="10.5546875" bestFit="1" customWidth="1"/>
    <col min="13057" max="13057" width="3.5546875" bestFit="1" customWidth="1"/>
    <col min="13058" max="13058" width="20.33203125" bestFit="1" customWidth="1"/>
    <col min="13059" max="13059" width="11.5546875" bestFit="1" customWidth="1"/>
    <col min="13062" max="13062" width="12.33203125" customWidth="1"/>
    <col min="13063" max="13063" width="10.5546875" bestFit="1" customWidth="1"/>
    <col min="13313" max="13313" width="3.5546875" bestFit="1" customWidth="1"/>
    <col min="13314" max="13314" width="20.33203125" bestFit="1" customWidth="1"/>
    <col min="13315" max="13315" width="11.5546875" bestFit="1" customWidth="1"/>
    <col min="13318" max="13318" width="12.33203125" customWidth="1"/>
    <col min="13319" max="13319" width="10.5546875" bestFit="1" customWidth="1"/>
    <col min="13569" max="13569" width="3.5546875" bestFit="1" customWidth="1"/>
    <col min="13570" max="13570" width="20.33203125" bestFit="1" customWidth="1"/>
    <col min="13571" max="13571" width="11.5546875" bestFit="1" customWidth="1"/>
    <col min="13574" max="13574" width="12.33203125" customWidth="1"/>
    <col min="13575" max="13575" width="10.5546875" bestFit="1" customWidth="1"/>
    <col min="13825" max="13825" width="3.5546875" bestFit="1" customWidth="1"/>
    <col min="13826" max="13826" width="20.33203125" bestFit="1" customWidth="1"/>
    <col min="13827" max="13827" width="11.5546875" bestFit="1" customWidth="1"/>
    <col min="13830" max="13830" width="12.33203125" customWidth="1"/>
    <col min="13831" max="13831" width="10.5546875" bestFit="1" customWidth="1"/>
    <col min="14081" max="14081" width="3.5546875" bestFit="1" customWidth="1"/>
    <col min="14082" max="14082" width="20.33203125" bestFit="1" customWidth="1"/>
    <col min="14083" max="14083" width="11.5546875" bestFit="1" customWidth="1"/>
    <col min="14086" max="14086" width="12.33203125" customWidth="1"/>
    <col min="14087" max="14087" width="10.5546875" bestFit="1" customWidth="1"/>
    <col min="14337" max="14337" width="3.5546875" bestFit="1" customWidth="1"/>
    <col min="14338" max="14338" width="20.33203125" bestFit="1" customWidth="1"/>
    <col min="14339" max="14339" width="11.5546875" bestFit="1" customWidth="1"/>
    <col min="14342" max="14342" width="12.33203125" customWidth="1"/>
    <col min="14343" max="14343" width="10.5546875" bestFit="1" customWidth="1"/>
    <col min="14593" max="14593" width="3.5546875" bestFit="1" customWidth="1"/>
    <col min="14594" max="14594" width="20.33203125" bestFit="1" customWidth="1"/>
    <col min="14595" max="14595" width="11.5546875" bestFit="1" customWidth="1"/>
    <col min="14598" max="14598" width="12.33203125" customWidth="1"/>
    <col min="14599" max="14599" width="10.5546875" bestFit="1" customWidth="1"/>
    <col min="14849" max="14849" width="3.5546875" bestFit="1" customWidth="1"/>
    <col min="14850" max="14850" width="20.33203125" bestFit="1" customWidth="1"/>
    <col min="14851" max="14851" width="11.5546875" bestFit="1" customWidth="1"/>
    <col min="14854" max="14854" width="12.33203125" customWidth="1"/>
    <col min="14855" max="14855" width="10.5546875" bestFit="1" customWidth="1"/>
    <col min="15105" max="15105" width="3.5546875" bestFit="1" customWidth="1"/>
    <col min="15106" max="15106" width="20.33203125" bestFit="1" customWidth="1"/>
    <col min="15107" max="15107" width="11.5546875" bestFit="1" customWidth="1"/>
    <col min="15110" max="15110" width="12.33203125" customWidth="1"/>
    <col min="15111" max="15111" width="10.5546875" bestFit="1" customWidth="1"/>
    <col min="15361" max="15361" width="3.5546875" bestFit="1" customWidth="1"/>
    <col min="15362" max="15362" width="20.33203125" bestFit="1" customWidth="1"/>
    <col min="15363" max="15363" width="11.5546875" bestFit="1" customWidth="1"/>
    <col min="15366" max="15366" width="12.33203125" customWidth="1"/>
    <col min="15367" max="15367" width="10.5546875" bestFit="1" customWidth="1"/>
    <col min="15617" max="15617" width="3.5546875" bestFit="1" customWidth="1"/>
    <col min="15618" max="15618" width="20.33203125" bestFit="1" customWidth="1"/>
    <col min="15619" max="15619" width="11.5546875" bestFit="1" customWidth="1"/>
    <col min="15622" max="15622" width="12.33203125" customWidth="1"/>
    <col min="15623" max="15623" width="10.5546875" bestFit="1" customWidth="1"/>
    <col min="15873" max="15873" width="3.5546875" bestFit="1" customWidth="1"/>
    <col min="15874" max="15874" width="20.33203125" bestFit="1" customWidth="1"/>
    <col min="15875" max="15875" width="11.5546875" bestFit="1" customWidth="1"/>
    <col min="15878" max="15878" width="12.33203125" customWidth="1"/>
    <col min="15879" max="15879" width="10.5546875" bestFit="1" customWidth="1"/>
    <col min="16129" max="16129" width="3.5546875" bestFit="1" customWidth="1"/>
    <col min="16130" max="16130" width="20.33203125" bestFit="1" customWidth="1"/>
    <col min="16131" max="16131" width="11.5546875" bestFit="1" customWidth="1"/>
    <col min="16134" max="16134" width="12.33203125" customWidth="1"/>
    <col min="16135" max="16135" width="10.5546875" bestFit="1" customWidth="1"/>
  </cols>
  <sheetData>
    <row r="5" spans="2:13" x14ac:dyDescent="0.3">
      <c r="B5" s="118" t="s">
        <v>1117</v>
      </c>
      <c r="C5" s="243" t="s">
        <v>1115</v>
      </c>
      <c r="D5" s="244"/>
      <c r="E5" s="245" t="s">
        <v>1116</v>
      </c>
      <c r="F5" s="246"/>
      <c r="G5" s="247"/>
    </row>
    <row r="6" spans="2:13" x14ac:dyDescent="0.3">
      <c r="B6" s="119"/>
      <c r="C6" s="102">
        <v>2015</v>
      </c>
      <c r="D6" s="103">
        <v>2016</v>
      </c>
      <c r="E6" s="104">
        <v>2017</v>
      </c>
      <c r="F6" s="105">
        <v>2018</v>
      </c>
      <c r="G6" s="106">
        <v>2019</v>
      </c>
    </row>
    <row r="7" spans="2:13" x14ac:dyDescent="0.3">
      <c r="B7" s="107" t="s">
        <v>21</v>
      </c>
      <c r="C7" s="108"/>
      <c r="D7" s="109"/>
      <c r="E7" s="108"/>
      <c r="F7" s="109"/>
      <c r="G7" s="108"/>
      <c r="I7" s="110"/>
      <c r="J7" s="110"/>
      <c r="K7" s="110"/>
      <c r="L7" s="110"/>
      <c r="M7" s="110"/>
    </row>
    <row r="8" spans="2:13" x14ac:dyDescent="0.3">
      <c r="B8" s="111" t="s">
        <v>20</v>
      </c>
      <c r="C8" s="112"/>
      <c r="D8" s="113"/>
      <c r="E8" s="112"/>
      <c r="F8" s="113"/>
      <c r="G8" s="112"/>
    </row>
    <row r="9" spans="2:13" x14ac:dyDescent="0.3">
      <c r="B9" s="111" t="s">
        <v>19</v>
      </c>
      <c r="C9" s="112"/>
      <c r="D9" s="113"/>
      <c r="E9" s="112"/>
      <c r="F9" s="113"/>
      <c r="G9" s="112"/>
    </row>
    <row r="10" spans="2:13" x14ac:dyDescent="0.3">
      <c r="B10" s="111" t="s">
        <v>18</v>
      </c>
      <c r="C10" s="112"/>
      <c r="D10" s="113"/>
      <c r="E10" s="112"/>
      <c r="F10" s="113"/>
      <c r="G10" s="112"/>
    </row>
    <row r="11" spans="2:13" x14ac:dyDescent="0.3">
      <c r="B11" s="111" t="s">
        <v>17</v>
      </c>
      <c r="C11" s="112"/>
      <c r="D11" s="113"/>
      <c r="E11" s="112"/>
      <c r="F11" s="113"/>
      <c r="G11" s="112"/>
    </row>
    <row r="12" spans="2:13" x14ac:dyDescent="0.3">
      <c r="B12" s="111" t="s">
        <v>16</v>
      </c>
      <c r="C12" s="112"/>
      <c r="D12" s="113"/>
      <c r="E12" s="112"/>
      <c r="F12" s="113"/>
      <c r="G12" s="112"/>
    </row>
    <row r="13" spans="2:13" x14ac:dyDescent="0.3">
      <c r="B13" s="111" t="s">
        <v>15</v>
      </c>
      <c r="C13" s="112"/>
      <c r="D13" s="113"/>
      <c r="E13" s="112"/>
      <c r="F13" s="113"/>
      <c r="G13" s="112"/>
    </row>
    <row r="14" spans="2:13" x14ac:dyDescent="0.3">
      <c r="B14" s="111" t="s">
        <v>14</v>
      </c>
      <c r="C14" s="112"/>
      <c r="D14" s="113"/>
      <c r="E14" s="112"/>
      <c r="F14" s="113"/>
      <c r="G14" s="112"/>
    </row>
    <row r="15" spans="2:13" x14ac:dyDescent="0.3">
      <c r="B15" s="111" t="s">
        <v>13</v>
      </c>
      <c r="C15" s="112"/>
      <c r="D15" s="113"/>
      <c r="E15" s="112"/>
      <c r="F15" s="113"/>
      <c r="G15" s="112"/>
    </row>
    <row r="16" spans="2:13" x14ac:dyDescent="0.3">
      <c r="B16" s="111" t="s">
        <v>12</v>
      </c>
      <c r="C16" s="112"/>
      <c r="D16" s="113"/>
      <c r="E16" s="112"/>
      <c r="F16" s="113"/>
      <c r="G16" s="112"/>
    </row>
    <row r="17" spans="1:7" x14ac:dyDescent="0.3">
      <c r="B17" s="111" t="s">
        <v>11</v>
      </c>
      <c r="C17" s="112"/>
      <c r="D17" s="113"/>
      <c r="E17" s="112"/>
      <c r="F17" s="113"/>
      <c r="G17" s="112"/>
    </row>
    <row r="18" spans="1:7" x14ac:dyDescent="0.3">
      <c r="B18" s="111" t="s">
        <v>10</v>
      </c>
      <c r="C18" s="112"/>
      <c r="D18" s="113"/>
      <c r="E18" s="112"/>
      <c r="F18" s="113"/>
      <c r="G18" s="112"/>
    </row>
    <row r="19" spans="1:7" x14ac:dyDescent="0.3">
      <c r="B19" s="111" t="s">
        <v>9</v>
      </c>
      <c r="C19" s="112"/>
      <c r="D19" s="113"/>
      <c r="E19" s="112"/>
      <c r="F19" s="113"/>
      <c r="G19" s="112"/>
    </row>
    <row r="20" spans="1:7" x14ac:dyDescent="0.3">
      <c r="B20" s="111" t="s">
        <v>8</v>
      </c>
      <c r="C20" s="112"/>
      <c r="D20" s="113"/>
      <c r="E20" s="112"/>
      <c r="F20" s="113"/>
      <c r="G20" s="112"/>
    </row>
    <row r="21" spans="1:7" x14ac:dyDescent="0.3">
      <c r="B21" s="114" t="s">
        <v>7</v>
      </c>
      <c r="C21" s="115"/>
      <c r="D21" s="116"/>
      <c r="E21" s="115"/>
      <c r="F21" s="116"/>
      <c r="G21" s="115"/>
    </row>
    <row r="22" spans="1:7" x14ac:dyDescent="0.3">
      <c r="A22" s="117"/>
    </row>
  </sheetData>
  <mergeCells count="2">
    <mergeCell ref="C5:D5"/>
    <mergeCell ref="E5:G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3"/>
  <sheetViews>
    <sheetView showGridLines="0" showRowColHeaders="0" tabSelected="1" zoomScale="90" zoomScaleNormal="9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K4" sqref="K4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7:G7"/>
    <mergeCell ref="B8:G8"/>
    <mergeCell ref="AE8:AF8"/>
    <mergeCell ref="AG8:AH8"/>
    <mergeCell ref="R10:AC10"/>
    <mergeCell ref="AE7:AH7"/>
    <mergeCell ref="AI10:AM10"/>
    <mergeCell ref="B9:H9"/>
    <mergeCell ref="F10:Q10"/>
    <mergeCell ref="R11:AC11"/>
    <mergeCell ref="AE9:AF9"/>
    <mergeCell ref="AG9:AH9"/>
    <mergeCell ref="AD10:AH10"/>
    <mergeCell ref="B32:H32"/>
    <mergeCell ref="I32:K32"/>
    <mergeCell ref="L32:M32"/>
    <mergeCell ref="N32:O32"/>
    <mergeCell ref="F11:Q11"/>
    <mergeCell ref="B29:H29"/>
    <mergeCell ref="I29:K29"/>
    <mergeCell ref="L29:M29"/>
    <mergeCell ref="N29:O29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'Macros y listas'!$B$2:$B$11</xm:f>
          </x14:formula1>
          <xm:sqref>B8:G8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3"/>
  <sheetViews>
    <sheetView showGridLines="0" showRowColHeaders="0" zoomScale="90" zoomScaleNormal="90" workbookViewId="0">
      <pane xSplit="1" ySplit="12" topLeftCell="B13" activePane="bottomRight" state="frozen"/>
      <selection activeCell="AK12" sqref="AK12"/>
      <selection pane="topRight" activeCell="AK12" sqref="AK12"/>
      <selection pane="bottomLeft" activeCell="AK12" sqref="AK12"/>
      <selection pane="bottomRight" activeCell="B13" sqref="B13"/>
    </sheetView>
  </sheetViews>
  <sheetFormatPr defaultColWidth="11.44140625" defaultRowHeight="14.4" outlineLevelCol="1" x14ac:dyDescent="0.3"/>
  <cols>
    <col min="1" max="1" width="19.44140625" customWidth="1"/>
    <col min="6" max="16" width="7.44140625" customWidth="1"/>
    <col min="17" max="17" width="7.33203125" bestFit="1" customWidth="1"/>
    <col min="18" max="29" width="7.33203125" hidden="1" customWidth="1" outlineLevel="1"/>
    <col min="30" max="30" width="10.44140625" customWidth="1" collapsed="1"/>
    <col min="33" max="33" width="10.109375" customWidth="1"/>
    <col min="34" max="34" width="9.88671875" customWidth="1"/>
    <col min="35" max="36" width="10.6640625" customWidth="1"/>
    <col min="37" max="37" width="12.88671875" customWidth="1"/>
    <col min="38" max="38" width="12.6640625" customWidth="1"/>
    <col min="39" max="39" width="20" customWidth="1"/>
  </cols>
  <sheetData>
    <row r="1" spans="1:40" ht="15" customHeight="1" x14ac:dyDescent="0.3">
      <c r="B1" s="120"/>
      <c r="C1" s="120"/>
      <c r="D1" s="120"/>
      <c r="E1" s="120"/>
      <c r="F1" s="120"/>
      <c r="G1" s="120"/>
      <c r="H1" s="120"/>
      <c r="I1" s="120"/>
      <c r="J1" s="120"/>
      <c r="K1" s="121" t="s">
        <v>72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5.75" customHeight="1" x14ac:dyDescent="0.3">
      <c r="B2" s="120"/>
      <c r="C2" s="120"/>
      <c r="D2" s="120"/>
      <c r="E2" s="120"/>
      <c r="F2" s="120"/>
      <c r="G2" s="120"/>
      <c r="H2" s="120"/>
      <c r="I2" s="120"/>
      <c r="J2" s="120"/>
      <c r="K2" s="121" t="s">
        <v>71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</row>
    <row r="3" spans="1:40" ht="15.75" customHeight="1" x14ac:dyDescent="0.3">
      <c r="B3" s="120"/>
      <c r="C3" s="120"/>
      <c r="D3" s="120"/>
      <c r="E3" s="120"/>
      <c r="F3" s="120"/>
      <c r="G3" s="120"/>
      <c r="H3" s="120"/>
      <c r="I3" s="120"/>
      <c r="J3" s="120"/>
      <c r="K3" s="121" t="s">
        <v>70</v>
      </c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 t="s">
        <v>4</v>
      </c>
      <c r="AG3" s="120"/>
      <c r="AH3" s="120"/>
      <c r="AI3" s="120"/>
      <c r="AJ3" s="120"/>
      <c r="AK3" s="120"/>
      <c r="AL3" s="120"/>
      <c r="AM3" s="120"/>
    </row>
    <row r="4" spans="1:40" ht="16.5" customHeight="1" x14ac:dyDescent="0.3">
      <c r="B4" s="120"/>
      <c r="C4" s="120"/>
      <c r="D4" s="120"/>
      <c r="E4" s="120"/>
      <c r="F4" s="120"/>
      <c r="G4" s="120"/>
      <c r="H4" s="120"/>
      <c r="I4" s="120"/>
      <c r="J4" s="120"/>
      <c r="K4" s="121" t="s">
        <v>69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40" ht="16.5" customHeight="1" x14ac:dyDescent="0.3">
      <c r="B5" s="120"/>
      <c r="C5" s="120"/>
      <c r="D5" s="120"/>
      <c r="E5" s="120"/>
      <c r="F5" s="120"/>
      <c r="G5" s="120"/>
      <c r="H5" s="120"/>
      <c r="I5" s="120"/>
      <c r="J5" s="120"/>
      <c r="K5" s="121" t="s">
        <v>68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40" ht="16.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4"/>
      <c r="AI6" s="7"/>
      <c r="AJ6" s="7"/>
      <c r="AK6" s="7"/>
      <c r="AL6" s="7"/>
      <c r="AM6" s="7"/>
    </row>
    <row r="7" spans="1:40" x14ac:dyDescent="0.3">
      <c r="A7" s="82" t="s">
        <v>67</v>
      </c>
      <c r="B7" s="210" t="s">
        <v>66</v>
      </c>
      <c r="C7" s="210"/>
      <c r="D7" s="210"/>
      <c r="E7" s="210"/>
      <c r="F7" s="210"/>
      <c r="G7" s="210"/>
      <c r="I7" s="83"/>
      <c r="J7" s="83"/>
      <c r="K7" s="83"/>
      <c r="L7" s="79"/>
      <c r="AE7" s="212" t="s">
        <v>65</v>
      </c>
      <c r="AF7" s="213"/>
      <c r="AG7" s="213"/>
      <c r="AH7" s="214"/>
      <c r="AI7" s="7"/>
      <c r="AJ7" s="7"/>
      <c r="AK7" s="7"/>
      <c r="AL7" s="7"/>
      <c r="AM7" s="7"/>
    </row>
    <row r="8" spans="1:40" x14ac:dyDescent="0.3">
      <c r="A8" s="82" t="s">
        <v>64</v>
      </c>
      <c r="B8" s="211"/>
      <c r="C8" s="211"/>
      <c r="D8" s="211"/>
      <c r="E8" s="211"/>
      <c r="F8" s="211"/>
      <c r="G8" s="211"/>
      <c r="H8" s="81"/>
      <c r="I8" s="80"/>
      <c r="J8" s="80"/>
      <c r="K8" s="80"/>
      <c r="L8" s="79"/>
      <c r="AE8" s="205" t="s">
        <v>63</v>
      </c>
      <c r="AF8" s="206"/>
      <c r="AG8" s="207"/>
      <c r="AH8" s="207"/>
      <c r="AI8" s="7"/>
      <c r="AJ8" s="7"/>
      <c r="AK8" s="7"/>
      <c r="AL8" s="7"/>
      <c r="AM8" s="7"/>
    </row>
    <row r="9" spans="1:40" ht="15.75" customHeight="1" thickBot="1" x14ac:dyDescent="0.35">
      <c r="A9" s="78" t="s">
        <v>4</v>
      </c>
      <c r="B9" s="197" t="s">
        <v>4</v>
      </c>
      <c r="C9" s="197"/>
      <c r="D9" s="197"/>
      <c r="E9" s="197"/>
      <c r="F9" s="198"/>
      <c r="G9" s="198"/>
      <c r="H9" s="199"/>
      <c r="I9" s="77"/>
      <c r="J9" s="77"/>
      <c r="K9" s="77"/>
      <c r="L9" s="76"/>
      <c r="AE9" s="205" t="s">
        <v>62</v>
      </c>
      <c r="AF9" s="206"/>
      <c r="AG9" s="207"/>
      <c r="AH9" s="207"/>
      <c r="AI9" s="7"/>
      <c r="AJ9" s="7"/>
      <c r="AK9" s="7"/>
      <c r="AL9" s="7"/>
      <c r="AM9" s="7"/>
    </row>
    <row r="10" spans="1:40" ht="24.75" customHeight="1" thickBot="1" x14ac:dyDescent="0.35">
      <c r="A10" s="75"/>
      <c r="B10" s="75"/>
      <c r="C10" s="75"/>
      <c r="D10" s="75"/>
      <c r="E10" s="75"/>
      <c r="F10" s="200" t="s">
        <v>1113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3" t="s">
        <v>29</v>
      </c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4"/>
      <c r="AD10" s="208" t="s">
        <v>61</v>
      </c>
      <c r="AE10" s="209"/>
      <c r="AF10" s="209"/>
      <c r="AG10" s="209"/>
      <c r="AH10" s="209"/>
      <c r="AI10" s="194" t="s">
        <v>60</v>
      </c>
      <c r="AJ10" s="195"/>
      <c r="AK10" s="195"/>
      <c r="AL10" s="195"/>
      <c r="AM10" s="196"/>
      <c r="AN10" s="74"/>
    </row>
    <row r="11" spans="1:40" ht="15.75" customHeight="1" thickBot="1" x14ac:dyDescent="0.35">
      <c r="A11" s="73"/>
      <c r="B11" s="72" t="s">
        <v>59</v>
      </c>
      <c r="C11" s="59" t="s">
        <v>58</v>
      </c>
      <c r="D11" s="72" t="s">
        <v>57</v>
      </c>
      <c r="E11" s="71" t="s">
        <v>56</v>
      </c>
      <c r="F11" s="191" t="s">
        <v>55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3"/>
      <c r="R11" s="202" t="s">
        <v>1114</v>
      </c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4"/>
      <c r="AD11" s="70" t="s">
        <v>54</v>
      </c>
      <c r="AE11" s="69" t="s">
        <v>53</v>
      </c>
      <c r="AF11" s="69" t="s">
        <v>52</v>
      </c>
      <c r="AG11" s="67" t="s">
        <v>51</v>
      </c>
      <c r="AH11" s="66" t="s">
        <v>50</v>
      </c>
      <c r="AI11" s="68" t="s">
        <v>49</v>
      </c>
      <c r="AJ11" s="67" t="s">
        <v>48</v>
      </c>
      <c r="AK11" s="67" t="s">
        <v>47</v>
      </c>
      <c r="AL11" s="67" t="s">
        <v>46</v>
      </c>
      <c r="AM11" s="66" t="s">
        <v>45</v>
      </c>
      <c r="AN11" s="54"/>
    </row>
    <row r="12" spans="1:40" ht="69.75" customHeight="1" thickBot="1" x14ac:dyDescent="0.35">
      <c r="A12" s="57" t="s">
        <v>44</v>
      </c>
      <c r="B12" s="65" t="s">
        <v>43</v>
      </c>
      <c r="C12" s="65" t="s">
        <v>1148</v>
      </c>
      <c r="D12" s="65" t="s">
        <v>1149</v>
      </c>
      <c r="E12" s="64" t="s">
        <v>42</v>
      </c>
      <c r="F12" s="63" t="s">
        <v>41</v>
      </c>
      <c r="G12" s="60" t="s">
        <v>40</v>
      </c>
      <c r="H12" s="60" t="s">
        <v>39</v>
      </c>
      <c r="I12" s="60" t="s">
        <v>38</v>
      </c>
      <c r="J12" s="60" t="s">
        <v>37</v>
      </c>
      <c r="K12" s="60" t="s">
        <v>36</v>
      </c>
      <c r="L12" s="60" t="s">
        <v>35</v>
      </c>
      <c r="M12" s="60" t="s">
        <v>34</v>
      </c>
      <c r="N12" s="60" t="s">
        <v>33</v>
      </c>
      <c r="O12" s="60" t="s">
        <v>32</v>
      </c>
      <c r="P12" s="60" t="s">
        <v>31</v>
      </c>
      <c r="Q12" s="62" t="s">
        <v>30</v>
      </c>
      <c r="R12" s="90" t="s">
        <v>41</v>
      </c>
      <c r="S12" s="91" t="s">
        <v>40</v>
      </c>
      <c r="T12" s="91" t="s">
        <v>39</v>
      </c>
      <c r="U12" s="91" t="s">
        <v>38</v>
      </c>
      <c r="V12" s="91" t="s">
        <v>37</v>
      </c>
      <c r="W12" s="91" t="s">
        <v>36</v>
      </c>
      <c r="X12" s="91" t="s">
        <v>35</v>
      </c>
      <c r="Y12" s="91" t="s">
        <v>34</v>
      </c>
      <c r="Z12" s="91" t="s">
        <v>33</v>
      </c>
      <c r="AA12" s="91" t="s">
        <v>32</v>
      </c>
      <c r="AB12" s="91" t="s">
        <v>31</v>
      </c>
      <c r="AC12" s="92" t="s">
        <v>30</v>
      </c>
      <c r="AD12" s="61" t="s">
        <v>1128</v>
      </c>
      <c r="AE12" s="59" t="s">
        <v>29</v>
      </c>
      <c r="AF12" s="60" t="s">
        <v>1129</v>
      </c>
      <c r="AG12" s="59" t="s">
        <v>28</v>
      </c>
      <c r="AH12" s="58" t="s">
        <v>27</v>
      </c>
      <c r="AI12" s="57" t="s">
        <v>26</v>
      </c>
      <c r="AJ12" s="56" t="s">
        <v>25</v>
      </c>
      <c r="AK12" s="56" t="s">
        <v>24</v>
      </c>
      <c r="AL12" s="56" t="s">
        <v>23</v>
      </c>
      <c r="AM12" s="55" t="s">
        <v>22</v>
      </c>
      <c r="AN12" s="54"/>
    </row>
    <row r="13" spans="1:40" ht="34.5" customHeight="1" x14ac:dyDescent="0.3">
      <c r="A13" s="53" t="s">
        <v>21</v>
      </c>
      <c r="B13" s="52"/>
      <c r="C13" s="38"/>
      <c r="D13" s="52"/>
      <c r="E13" s="38"/>
      <c r="F13" s="3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51"/>
      <c r="R13" s="93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50">
        <f>SUM(F13:Q13)</f>
        <v>0</v>
      </c>
      <c r="AE13" s="31">
        <f>SUM(R13:AC13)</f>
        <v>0</v>
      </c>
      <c r="AF13" s="31">
        <f>AD13+AE13</f>
        <v>0</v>
      </c>
      <c r="AG13" s="49"/>
      <c r="AH13" s="101">
        <f>AF13+(AF13*AG13)</f>
        <v>0</v>
      </c>
      <c r="AI13" s="48">
        <f>AH13+(AF13/12*3)</f>
        <v>0</v>
      </c>
      <c r="AJ13" s="47"/>
      <c r="AK13" s="25">
        <f>AI13-E13+AJ13</f>
        <v>0</v>
      </c>
      <c r="AL13" s="25">
        <f>AK13*B13</f>
        <v>0</v>
      </c>
      <c r="AM13" s="46"/>
    </row>
    <row r="14" spans="1:40" ht="34.5" customHeight="1" x14ac:dyDescent="0.3">
      <c r="A14" s="45" t="s">
        <v>20</v>
      </c>
      <c r="B14" s="37"/>
      <c r="C14" s="38"/>
      <c r="D14" s="37"/>
      <c r="E14" s="36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4"/>
      <c r="R14" s="93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33">
        <f t="shared" ref="AD14:AD27" si="0">SUM(F14:Q14)</f>
        <v>0</v>
      </c>
      <c r="AE14" s="32">
        <f t="shared" ref="AE14:AE27" si="1">SUM(R14:AC14)</f>
        <v>0</v>
      </c>
      <c r="AF14" s="32">
        <f t="shared" ref="AF14:AF27" si="2">AD14+AE14</f>
        <v>0</v>
      </c>
      <c r="AG14" s="30"/>
      <c r="AH14" s="29">
        <f t="shared" ref="AH14:AH27" si="3">AF14+(AF14*AG14)</f>
        <v>0</v>
      </c>
      <c r="AI14" s="28">
        <f t="shared" ref="AI14:AI27" si="4">AH14+(AF14/12*3)</f>
        <v>0</v>
      </c>
      <c r="AJ14" s="27"/>
      <c r="AK14" s="26">
        <f t="shared" ref="AK14:AK27" si="5">AI14-E14+AJ14</f>
        <v>0</v>
      </c>
      <c r="AL14" s="25">
        <f t="shared" ref="AL14:AL27" si="6">AK14*B14</f>
        <v>0</v>
      </c>
      <c r="AM14" s="24"/>
      <c r="AN14" s="44" t="s">
        <v>4</v>
      </c>
    </row>
    <row r="15" spans="1:40" ht="34.5" customHeight="1" x14ac:dyDescent="0.3">
      <c r="A15" s="41" t="s">
        <v>19</v>
      </c>
      <c r="B15" s="37"/>
      <c r="C15" s="38"/>
      <c r="D15" s="37"/>
      <c r="E15" s="36"/>
      <c r="F15" s="3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4"/>
      <c r="R15" s="93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33">
        <f t="shared" si="0"/>
        <v>0</v>
      </c>
      <c r="AE15" s="32">
        <f t="shared" si="1"/>
        <v>0</v>
      </c>
      <c r="AF15" s="31">
        <f t="shared" si="2"/>
        <v>0</v>
      </c>
      <c r="AG15" s="30"/>
      <c r="AH15" s="29">
        <f t="shared" si="3"/>
        <v>0</v>
      </c>
      <c r="AI15" s="28">
        <f t="shared" si="4"/>
        <v>0</v>
      </c>
      <c r="AJ15" s="27"/>
      <c r="AK15" s="26">
        <f t="shared" si="5"/>
        <v>0</v>
      </c>
      <c r="AL15" s="25">
        <f t="shared" si="6"/>
        <v>0</v>
      </c>
      <c r="AM15" s="24"/>
    </row>
    <row r="16" spans="1:40" ht="34.5" customHeight="1" x14ac:dyDescent="0.3">
      <c r="A16" s="41" t="s">
        <v>18</v>
      </c>
      <c r="B16" s="37"/>
      <c r="C16" s="38"/>
      <c r="D16" s="37"/>
      <c r="E16" s="36"/>
      <c r="F16" s="35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4"/>
      <c r="R16" s="93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7"/>
      <c r="AD16" s="33">
        <f t="shared" si="0"/>
        <v>0</v>
      </c>
      <c r="AE16" s="32">
        <f t="shared" si="1"/>
        <v>0</v>
      </c>
      <c r="AF16" s="31">
        <f t="shared" si="2"/>
        <v>0</v>
      </c>
      <c r="AG16" s="30"/>
      <c r="AH16" s="29">
        <f t="shared" si="3"/>
        <v>0</v>
      </c>
      <c r="AI16" s="28">
        <f t="shared" si="4"/>
        <v>0</v>
      </c>
      <c r="AJ16" s="27"/>
      <c r="AK16" s="26">
        <f t="shared" si="5"/>
        <v>0</v>
      </c>
      <c r="AL16" s="25">
        <f t="shared" si="6"/>
        <v>0</v>
      </c>
      <c r="AM16" s="24"/>
    </row>
    <row r="17" spans="1:41" ht="34.5" customHeight="1" x14ac:dyDescent="0.3">
      <c r="A17" s="41" t="s">
        <v>17</v>
      </c>
      <c r="B17" s="37"/>
      <c r="C17" s="38"/>
      <c r="D17" s="37"/>
      <c r="E17" s="36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4"/>
      <c r="R17" s="93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33">
        <f t="shared" si="0"/>
        <v>0</v>
      </c>
      <c r="AE17" s="32">
        <f t="shared" si="1"/>
        <v>0</v>
      </c>
      <c r="AF17" s="31">
        <f t="shared" si="2"/>
        <v>0</v>
      </c>
      <c r="AG17" s="30"/>
      <c r="AH17" s="29">
        <f t="shared" si="3"/>
        <v>0</v>
      </c>
      <c r="AI17" s="28">
        <f t="shared" si="4"/>
        <v>0</v>
      </c>
      <c r="AJ17" s="27"/>
      <c r="AK17" s="26">
        <f t="shared" si="5"/>
        <v>0</v>
      </c>
      <c r="AL17" s="25">
        <f t="shared" si="6"/>
        <v>0</v>
      </c>
      <c r="AM17" s="24"/>
    </row>
    <row r="18" spans="1:41" ht="34.5" customHeight="1" x14ac:dyDescent="0.3">
      <c r="A18" s="41" t="s">
        <v>16</v>
      </c>
      <c r="B18" s="37"/>
      <c r="C18" s="38"/>
      <c r="D18" s="37"/>
      <c r="E18" s="36"/>
      <c r="F18" s="3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4"/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33">
        <f t="shared" si="0"/>
        <v>0</v>
      </c>
      <c r="AE18" s="32">
        <f t="shared" si="1"/>
        <v>0</v>
      </c>
      <c r="AF18" s="31">
        <f t="shared" si="2"/>
        <v>0</v>
      </c>
      <c r="AG18" s="30"/>
      <c r="AH18" s="29">
        <f t="shared" si="3"/>
        <v>0</v>
      </c>
      <c r="AI18" s="28">
        <f t="shared" si="4"/>
        <v>0</v>
      </c>
      <c r="AJ18" s="27"/>
      <c r="AK18" s="26">
        <f t="shared" si="5"/>
        <v>0</v>
      </c>
      <c r="AL18" s="25">
        <f t="shared" si="6"/>
        <v>0</v>
      </c>
      <c r="AM18" s="24"/>
    </row>
    <row r="19" spans="1:41" ht="34.5" customHeight="1" x14ac:dyDescent="0.3">
      <c r="A19" s="41" t="s">
        <v>15</v>
      </c>
      <c r="B19" s="37"/>
      <c r="C19" s="38"/>
      <c r="D19" s="37"/>
      <c r="E19" s="36"/>
      <c r="F19" s="3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4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33">
        <f t="shared" si="0"/>
        <v>0</v>
      </c>
      <c r="AE19" s="32">
        <f t="shared" si="1"/>
        <v>0</v>
      </c>
      <c r="AF19" s="31">
        <f t="shared" si="2"/>
        <v>0</v>
      </c>
      <c r="AG19" s="30"/>
      <c r="AH19" s="29">
        <f t="shared" si="3"/>
        <v>0</v>
      </c>
      <c r="AI19" s="28">
        <f t="shared" si="4"/>
        <v>0</v>
      </c>
      <c r="AJ19" s="27"/>
      <c r="AK19" s="26">
        <f t="shared" si="5"/>
        <v>0</v>
      </c>
      <c r="AL19" s="25">
        <f t="shared" si="6"/>
        <v>0</v>
      </c>
      <c r="AM19" s="24"/>
      <c r="AO19" s="43"/>
    </row>
    <row r="20" spans="1:41" ht="34.5" customHeight="1" x14ac:dyDescent="0.3">
      <c r="A20" s="41" t="s">
        <v>14</v>
      </c>
      <c r="B20" s="37"/>
      <c r="C20" s="38"/>
      <c r="D20" s="37"/>
      <c r="E20" s="36"/>
      <c r="F20" s="3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4"/>
      <c r="R20" s="93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33">
        <f t="shared" si="0"/>
        <v>0</v>
      </c>
      <c r="AE20" s="32">
        <f t="shared" si="1"/>
        <v>0</v>
      </c>
      <c r="AF20" s="31">
        <f t="shared" si="2"/>
        <v>0</v>
      </c>
      <c r="AG20" s="30"/>
      <c r="AH20" s="29">
        <f t="shared" si="3"/>
        <v>0</v>
      </c>
      <c r="AI20" s="28">
        <f t="shared" si="4"/>
        <v>0</v>
      </c>
      <c r="AJ20" s="27"/>
      <c r="AK20" s="26">
        <f t="shared" si="5"/>
        <v>0</v>
      </c>
      <c r="AL20" s="25">
        <f t="shared" si="6"/>
        <v>0</v>
      </c>
      <c r="AM20" s="24"/>
      <c r="AN20" s="42"/>
    </row>
    <row r="21" spans="1:41" ht="34.5" customHeight="1" x14ac:dyDescent="0.3">
      <c r="A21" s="40" t="s">
        <v>13</v>
      </c>
      <c r="B21" s="37"/>
      <c r="C21" s="38"/>
      <c r="D21" s="37"/>
      <c r="E21" s="36"/>
      <c r="F21" s="3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4"/>
      <c r="R21" s="93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7"/>
      <c r="AD21" s="33">
        <f t="shared" si="0"/>
        <v>0</v>
      </c>
      <c r="AE21" s="32">
        <f t="shared" si="1"/>
        <v>0</v>
      </c>
      <c r="AF21" s="31">
        <f t="shared" si="2"/>
        <v>0</v>
      </c>
      <c r="AG21" s="30"/>
      <c r="AH21" s="29">
        <f t="shared" si="3"/>
        <v>0</v>
      </c>
      <c r="AI21" s="28">
        <f t="shared" si="4"/>
        <v>0</v>
      </c>
      <c r="AJ21" s="27"/>
      <c r="AK21" s="26">
        <f t="shared" si="5"/>
        <v>0</v>
      </c>
      <c r="AL21" s="25">
        <f t="shared" si="6"/>
        <v>0</v>
      </c>
      <c r="AM21" s="24"/>
    </row>
    <row r="22" spans="1:41" ht="34.5" customHeight="1" x14ac:dyDescent="0.3">
      <c r="A22" s="40" t="s">
        <v>12</v>
      </c>
      <c r="B22" s="37"/>
      <c r="C22" s="38"/>
      <c r="D22" s="37"/>
      <c r="E22" s="36"/>
      <c r="F22" s="35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4"/>
      <c r="R22" s="93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7"/>
      <c r="AD22" s="33">
        <f t="shared" si="0"/>
        <v>0</v>
      </c>
      <c r="AE22" s="32">
        <f t="shared" si="1"/>
        <v>0</v>
      </c>
      <c r="AF22" s="31">
        <f t="shared" si="2"/>
        <v>0</v>
      </c>
      <c r="AG22" s="30"/>
      <c r="AH22" s="29">
        <f t="shared" si="3"/>
        <v>0</v>
      </c>
      <c r="AI22" s="28">
        <f t="shared" si="4"/>
        <v>0</v>
      </c>
      <c r="AJ22" s="27"/>
      <c r="AK22" s="26">
        <f t="shared" si="5"/>
        <v>0</v>
      </c>
      <c r="AL22" s="25">
        <f t="shared" si="6"/>
        <v>0</v>
      </c>
      <c r="AM22" s="24"/>
    </row>
    <row r="23" spans="1:41" ht="34.5" customHeight="1" x14ac:dyDescent="0.3">
      <c r="A23" s="41" t="s">
        <v>11</v>
      </c>
      <c r="B23" s="37"/>
      <c r="C23" s="38"/>
      <c r="D23" s="37"/>
      <c r="E23" s="36"/>
      <c r="F23" s="3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4"/>
      <c r="R23" s="93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7"/>
      <c r="AD23" s="33">
        <f t="shared" si="0"/>
        <v>0</v>
      </c>
      <c r="AE23" s="32">
        <f t="shared" si="1"/>
        <v>0</v>
      </c>
      <c r="AF23" s="31">
        <f t="shared" si="2"/>
        <v>0</v>
      </c>
      <c r="AG23" s="30"/>
      <c r="AH23" s="29">
        <f t="shared" si="3"/>
        <v>0</v>
      </c>
      <c r="AI23" s="28">
        <f t="shared" si="4"/>
        <v>0</v>
      </c>
      <c r="AJ23" s="27"/>
      <c r="AK23" s="26">
        <f t="shared" si="5"/>
        <v>0</v>
      </c>
      <c r="AL23" s="25">
        <f t="shared" si="6"/>
        <v>0</v>
      </c>
      <c r="AM23" s="24"/>
    </row>
    <row r="24" spans="1:41" ht="34.5" customHeight="1" x14ac:dyDescent="0.3">
      <c r="A24" s="41" t="s">
        <v>10</v>
      </c>
      <c r="B24" s="37"/>
      <c r="C24" s="38"/>
      <c r="D24" s="37"/>
      <c r="E24" s="36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4"/>
      <c r="R24" s="93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7"/>
      <c r="AD24" s="33">
        <f t="shared" si="0"/>
        <v>0</v>
      </c>
      <c r="AE24" s="32">
        <f t="shared" si="1"/>
        <v>0</v>
      </c>
      <c r="AF24" s="31">
        <f t="shared" si="2"/>
        <v>0</v>
      </c>
      <c r="AG24" s="30"/>
      <c r="AH24" s="29">
        <f t="shared" si="3"/>
        <v>0</v>
      </c>
      <c r="AI24" s="28">
        <f t="shared" si="4"/>
        <v>0</v>
      </c>
      <c r="AJ24" s="27"/>
      <c r="AK24" s="26">
        <f t="shared" si="5"/>
        <v>0</v>
      </c>
      <c r="AL24" s="25">
        <f t="shared" si="6"/>
        <v>0</v>
      </c>
      <c r="AM24" s="24"/>
    </row>
    <row r="25" spans="1:41" ht="34.5" customHeight="1" x14ac:dyDescent="0.3">
      <c r="A25" s="40" t="s">
        <v>9</v>
      </c>
      <c r="B25" s="37"/>
      <c r="C25" s="38"/>
      <c r="D25" s="37"/>
      <c r="E25" s="36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93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33">
        <f t="shared" si="0"/>
        <v>0</v>
      </c>
      <c r="AE25" s="32">
        <f t="shared" si="1"/>
        <v>0</v>
      </c>
      <c r="AF25" s="31">
        <f t="shared" si="2"/>
        <v>0</v>
      </c>
      <c r="AG25" s="30"/>
      <c r="AH25" s="29">
        <f t="shared" si="3"/>
        <v>0</v>
      </c>
      <c r="AI25" s="28">
        <f t="shared" si="4"/>
        <v>0</v>
      </c>
      <c r="AJ25" s="27"/>
      <c r="AK25" s="26">
        <f t="shared" si="5"/>
        <v>0</v>
      </c>
      <c r="AL25" s="25">
        <f t="shared" si="6"/>
        <v>0</v>
      </c>
      <c r="AM25" s="24"/>
    </row>
    <row r="26" spans="1:41" ht="34.5" customHeight="1" x14ac:dyDescent="0.3">
      <c r="A26" s="39" t="s">
        <v>8</v>
      </c>
      <c r="B26" s="37"/>
      <c r="C26" s="38"/>
      <c r="D26" s="37"/>
      <c r="E26" s="36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4"/>
      <c r="R26" s="93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33">
        <f t="shared" si="0"/>
        <v>0</v>
      </c>
      <c r="AE26" s="32">
        <f t="shared" si="1"/>
        <v>0</v>
      </c>
      <c r="AF26" s="31">
        <f t="shared" si="2"/>
        <v>0</v>
      </c>
      <c r="AG26" s="30"/>
      <c r="AH26" s="29">
        <f t="shared" si="3"/>
        <v>0</v>
      </c>
      <c r="AI26" s="28">
        <f t="shared" si="4"/>
        <v>0</v>
      </c>
      <c r="AJ26" s="27"/>
      <c r="AK26" s="26">
        <f t="shared" si="5"/>
        <v>0</v>
      </c>
      <c r="AL26" s="25">
        <f t="shared" si="6"/>
        <v>0</v>
      </c>
      <c r="AM26" s="24"/>
    </row>
    <row r="27" spans="1:41" ht="34.5" customHeight="1" thickBot="1" x14ac:dyDescent="0.35">
      <c r="A27" s="23" t="s">
        <v>7</v>
      </c>
      <c r="B27" s="22"/>
      <c r="C27" s="21"/>
      <c r="D27" s="22"/>
      <c r="E27" s="21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0"/>
      <c r="R27" s="98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/>
      <c r="AD27" s="19">
        <f t="shared" si="0"/>
        <v>0</v>
      </c>
      <c r="AE27" s="18">
        <f t="shared" si="1"/>
        <v>0</v>
      </c>
      <c r="AF27" s="18">
        <f t="shared" si="2"/>
        <v>0</v>
      </c>
      <c r="AG27" s="17"/>
      <c r="AH27" s="16">
        <f t="shared" si="3"/>
        <v>0</v>
      </c>
      <c r="AI27" s="15">
        <f t="shared" si="4"/>
        <v>0</v>
      </c>
      <c r="AJ27" s="14"/>
      <c r="AK27" s="13">
        <f t="shared" si="5"/>
        <v>0</v>
      </c>
      <c r="AL27" s="13">
        <f t="shared" si="6"/>
        <v>0</v>
      </c>
      <c r="AM27" s="12"/>
    </row>
    <row r="28" spans="1:41" x14ac:dyDescent="0.3"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41" ht="24" customHeight="1" x14ac:dyDescent="0.3">
      <c r="A29" s="6" t="s">
        <v>6</v>
      </c>
      <c r="B29" s="189" t="s">
        <v>4</v>
      </c>
      <c r="C29" s="189"/>
      <c r="D29" s="189"/>
      <c r="E29" s="189"/>
      <c r="F29" s="189"/>
      <c r="G29" s="189"/>
      <c r="H29" s="189"/>
      <c r="I29" s="189" t="s">
        <v>4</v>
      </c>
      <c r="J29" s="189"/>
      <c r="K29" s="189"/>
      <c r="L29" s="190"/>
      <c r="M29" s="190"/>
      <c r="N29" s="188"/>
      <c r="O29" s="188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7"/>
      <c r="AH29" s="7"/>
      <c r="AI29" s="7"/>
      <c r="AJ29" s="7"/>
      <c r="AK29" s="7"/>
      <c r="AL29" s="7"/>
      <c r="AM29" s="7"/>
    </row>
    <row r="30" spans="1:41" ht="15.6" x14ac:dyDescent="0.3">
      <c r="A30" s="10"/>
      <c r="B30" s="1" t="s">
        <v>3</v>
      </c>
      <c r="C30" s="1"/>
      <c r="D30" s="1"/>
      <c r="E30" s="1"/>
      <c r="F30" s="4"/>
      <c r="G30" s="1"/>
      <c r="H30" s="3"/>
      <c r="I30" s="1" t="s">
        <v>2</v>
      </c>
      <c r="J30" s="3"/>
      <c r="K30" s="2"/>
      <c r="L30" s="2" t="s">
        <v>1</v>
      </c>
      <c r="M30" s="1"/>
      <c r="N30" s="1" t="s">
        <v>0</v>
      </c>
      <c r="O30" s="1"/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7"/>
      <c r="AH30" s="7"/>
      <c r="AI30" s="7"/>
      <c r="AJ30" s="7"/>
      <c r="AK30" s="7"/>
      <c r="AL30" s="7"/>
      <c r="AM30" s="7"/>
    </row>
    <row r="31" spans="1:41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41" ht="24" customHeight="1" x14ac:dyDescent="0.3">
      <c r="A32" s="6" t="s">
        <v>5</v>
      </c>
      <c r="B32" s="188"/>
      <c r="C32" s="188"/>
      <c r="D32" s="188"/>
      <c r="E32" s="188"/>
      <c r="F32" s="188"/>
      <c r="G32" s="188"/>
      <c r="H32" s="188"/>
      <c r="I32" s="189" t="s">
        <v>4</v>
      </c>
      <c r="J32" s="189"/>
      <c r="K32" s="189"/>
      <c r="L32" s="190"/>
      <c r="M32" s="190"/>
      <c r="N32" s="188"/>
      <c r="O32" s="188"/>
    </row>
    <row r="33" spans="1:15" ht="15.6" x14ac:dyDescent="0.3">
      <c r="A33" s="5"/>
      <c r="B33" s="1" t="s">
        <v>3</v>
      </c>
      <c r="C33" s="1"/>
      <c r="D33" s="1"/>
      <c r="E33" s="1"/>
      <c r="F33" s="4"/>
      <c r="G33" s="1"/>
      <c r="H33" s="3"/>
      <c r="I33" s="1" t="s">
        <v>2</v>
      </c>
      <c r="J33" s="3"/>
      <c r="K33" s="2"/>
      <c r="L33" s="2" t="s">
        <v>1</v>
      </c>
      <c r="M33" s="1"/>
      <c r="N33" s="1" t="s">
        <v>0</v>
      </c>
      <c r="O33" s="1"/>
    </row>
  </sheetData>
  <mergeCells count="22">
    <mergeCell ref="B9:H9"/>
    <mergeCell ref="AE9:AF9"/>
    <mergeCell ref="AG9:AH9"/>
    <mergeCell ref="B7:G7"/>
    <mergeCell ref="AE7:AH7"/>
    <mergeCell ref="B8:G8"/>
    <mergeCell ref="AE8:AF8"/>
    <mergeCell ref="AG8:AH8"/>
    <mergeCell ref="F10:Q10"/>
    <mergeCell ref="R10:AC10"/>
    <mergeCell ref="AD10:AH10"/>
    <mergeCell ref="AI10:AM10"/>
    <mergeCell ref="F11:Q11"/>
    <mergeCell ref="R11:AC11"/>
    <mergeCell ref="B29:H29"/>
    <mergeCell ref="I29:K29"/>
    <mergeCell ref="L29:M29"/>
    <mergeCell ref="N29:O29"/>
    <mergeCell ref="B32:H32"/>
    <mergeCell ref="I32:K32"/>
    <mergeCell ref="L32:M32"/>
    <mergeCell ref="N32:O32"/>
  </mergeCells>
  <pageMargins left="0.25" right="0.25" top="0.75" bottom="0.75" header="0.3" footer="0.3"/>
  <pageSetup scale="45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'Macros y listas'!$B$2:$B$11</xm:f>
          </x14:formula1>
          <xm:sqref>B8:G8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Macros y listas</vt:lpstr>
      <vt:lpstr>J1</vt:lpstr>
      <vt:lpstr>J2</vt:lpstr>
      <vt:lpstr>J3</vt:lpstr>
      <vt:lpstr>J4</vt:lpstr>
      <vt:lpstr>J5</vt:lpstr>
      <vt:lpstr>J6</vt:lpstr>
      <vt:lpstr>J7</vt:lpstr>
      <vt:lpstr>J8</vt:lpstr>
      <vt:lpstr>J9</vt:lpstr>
      <vt:lpstr>J10</vt:lpstr>
      <vt:lpstr>Estimacion Programacion Estatal</vt:lpstr>
      <vt:lpstr>Comparativo</vt:lpstr>
      <vt:lpstr>Tendencia</vt:lpstr>
      <vt:lpstr>'Estimacion Programacion Estatal'!Print_Area</vt:lpstr>
      <vt:lpstr>'J1'!Print_Area</vt:lpstr>
      <vt:lpstr>'J10'!Print_Area</vt:lpstr>
      <vt:lpstr>'J2'!Print_Area</vt:lpstr>
      <vt:lpstr>'J3'!Print_Area</vt:lpstr>
      <vt:lpstr>'J4'!Print_Area</vt:lpstr>
      <vt:lpstr>'J5'!Print_Area</vt:lpstr>
      <vt:lpstr>'J6'!Print_Area</vt:lpstr>
      <vt:lpstr>'J7'!Print_Area</vt:lpstr>
      <vt:lpstr>'J8'!Print_Area</vt:lpstr>
      <vt:lpstr>'J9'!Print_Area</vt:lpstr>
    </vt:vector>
  </TitlesOfParts>
  <Company>John Snow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JSI</dc:creator>
  <cp:lastModifiedBy>Memmott, Christina</cp:lastModifiedBy>
  <cp:lastPrinted>2015-04-08T13:51:15Z</cp:lastPrinted>
  <dcterms:created xsi:type="dcterms:W3CDTF">2015-04-06T22:33:03Z</dcterms:created>
  <dcterms:modified xsi:type="dcterms:W3CDTF">2018-06-19T18:44:08Z</dcterms:modified>
</cp:coreProperties>
</file>